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3" i="1" l="1"/>
  <c r="L3" i="1" s="1"/>
  <c r="M3" i="1" s="1"/>
  <c r="K5" i="1"/>
  <c r="L5" i="1" s="1"/>
  <c r="M5" i="1" s="1"/>
  <c r="K6" i="1"/>
  <c r="L6" i="1" s="1"/>
  <c r="M6" i="1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9" i="1"/>
  <c r="L19" i="1" s="1"/>
  <c r="M19" i="1" s="1"/>
  <c r="K20" i="1"/>
  <c r="L20" i="1" s="1"/>
  <c r="M20" i="1" s="1"/>
  <c r="K21" i="1"/>
  <c r="L21" i="1" s="1"/>
  <c r="M21" i="1" s="1"/>
  <c r="K23" i="1"/>
  <c r="L23" i="1" s="1"/>
  <c r="M23" i="1" s="1"/>
  <c r="K24" i="1"/>
  <c r="L24" i="1" s="1"/>
  <c r="M24" i="1" s="1"/>
  <c r="K25" i="1"/>
  <c r="L25" i="1" s="1"/>
  <c r="M25" i="1" s="1"/>
  <c r="K26" i="1"/>
  <c r="L26" i="1" s="1"/>
  <c r="M26" i="1" s="1"/>
  <c r="K27" i="1"/>
  <c r="L27" i="1" s="1"/>
  <c r="M27" i="1" s="1"/>
  <c r="K28" i="1"/>
  <c r="L28" i="1" s="1"/>
  <c r="M28" i="1" s="1"/>
  <c r="K30" i="1"/>
  <c r="L30" i="1" s="1"/>
  <c r="M30" i="1" s="1"/>
  <c r="K31" i="1"/>
  <c r="L31" i="1" s="1"/>
  <c r="M31" i="1" s="1"/>
  <c r="K32" i="1"/>
  <c r="L32" i="1" s="1"/>
  <c r="M32" i="1" s="1"/>
  <c r="K33" i="1"/>
  <c r="L33" i="1" s="1"/>
  <c r="M33" i="1" s="1"/>
  <c r="K34" i="1"/>
  <c r="L34" i="1" s="1"/>
  <c r="M34" i="1" s="1"/>
  <c r="K35" i="1"/>
  <c r="L35" i="1" s="1"/>
  <c r="M35" i="1" s="1"/>
  <c r="K36" i="1"/>
  <c r="L36" i="1" s="1"/>
  <c r="M36" i="1" s="1"/>
  <c r="K38" i="1"/>
  <c r="L38" i="1" s="1"/>
  <c r="M38" i="1" s="1"/>
  <c r="K39" i="1"/>
  <c r="L39" i="1" s="1"/>
  <c r="M39" i="1" s="1"/>
  <c r="K40" i="1"/>
  <c r="L40" i="1" s="1"/>
  <c r="M40" i="1" s="1"/>
  <c r="K41" i="1"/>
  <c r="L41" i="1" s="1"/>
  <c r="M41" i="1" s="1"/>
  <c r="K42" i="1"/>
  <c r="L42" i="1" s="1"/>
  <c r="M42" i="1" s="1"/>
  <c r="K43" i="1"/>
  <c r="L43" i="1" s="1"/>
  <c r="M43" i="1" s="1"/>
  <c r="K44" i="1"/>
  <c r="L44" i="1" s="1"/>
  <c r="M44" i="1" s="1"/>
  <c r="K45" i="1"/>
  <c r="L45" i="1" s="1"/>
  <c r="M45" i="1" s="1"/>
  <c r="K46" i="1"/>
  <c r="L46" i="1" s="1"/>
  <c r="M46" i="1" s="1"/>
  <c r="K47" i="1"/>
  <c r="L47" i="1" s="1"/>
  <c r="M47" i="1" s="1"/>
  <c r="K48" i="1"/>
  <c r="L48" i="1" s="1"/>
  <c r="M48" i="1" s="1"/>
  <c r="K49" i="1"/>
  <c r="L49" i="1" s="1"/>
  <c r="M49" i="1" s="1"/>
  <c r="K50" i="1"/>
  <c r="L50" i="1" s="1"/>
  <c r="M50" i="1" s="1"/>
  <c r="K51" i="1"/>
  <c r="L51" i="1" s="1"/>
  <c r="M51" i="1" s="1"/>
  <c r="K52" i="1"/>
  <c r="L52" i="1" s="1"/>
  <c r="M52" i="1" s="1"/>
  <c r="K53" i="1"/>
  <c r="L53" i="1" s="1"/>
  <c r="M53" i="1" s="1"/>
  <c r="K54" i="1"/>
  <c r="L54" i="1" s="1"/>
  <c r="M54" i="1" s="1"/>
  <c r="K55" i="1"/>
  <c r="L55" i="1" s="1"/>
  <c r="M55" i="1" s="1"/>
  <c r="K57" i="1"/>
  <c r="L57" i="1" s="1"/>
  <c r="M57" i="1" s="1"/>
  <c r="K58" i="1"/>
  <c r="L58" i="1" s="1"/>
  <c r="M58" i="1" s="1"/>
  <c r="K59" i="1"/>
  <c r="L59" i="1" s="1"/>
  <c r="M59" i="1" s="1"/>
  <c r="K61" i="1"/>
  <c r="L61" i="1" s="1"/>
  <c r="M61" i="1" s="1"/>
  <c r="K62" i="1"/>
  <c r="L62" i="1" s="1"/>
  <c r="M62" i="1" s="1"/>
  <c r="K63" i="1"/>
  <c r="L63" i="1" s="1"/>
  <c r="M63" i="1" s="1"/>
  <c r="K64" i="1"/>
  <c r="L64" i="1" s="1"/>
  <c r="M64" i="1" s="1"/>
  <c r="K65" i="1"/>
  <c r="L65" i="1" s="1"/>
  <c r="M65" i="1" s="1"/>
  <c r="K66" i="1"/>
  <c r="L66" i="1" s="1"/>
  <c r="M66" i="1" s="1"/>
  <c r="K67" i="1"/>
  <c r="L67" i="1" s="1"/>
  <c r="M67" i="1" s="1"/>
  <c r="K69" i="1"/>
  <c r="L69" i="1" s="1"/>
  <c r="M69" i="1" s="1"/>
  <c r="K70" i="1"/>
  <c r="L70" i="1" s="1"/>
  <c r="M70" i="1" s="1"/>
  <c r="K71" i="1"/>
  <c r="L71" i="1" s="1"/>
  <c r="M71" i="1" s="1"/>
  <c r="K72" i="1"/>
  <c r="L72" i="1" s="1"/>
  <c r="M72" i="1" s="1"/>
  <c r="K73" i="1"/>
  <c r="L73" i="1" s="1"/>
  <c r="M73" i="1" s="1"/>
  <c r="K74" i="1"/>
  <c r="L74" i="1" s="1"/>
  <c r="M74" i="1" s="1"/>
  <c r="K75" i="1"/>
  <c r="L75" i="1" s="1"/>
  <c r="M75" i="1" s="1"/>
  <c r="K76" i="1"/>
  <c r="L76" i="1" s="1"/>
  <c r="M76" i="1" s="1"/>
  <c r="K77" i="1"/>
  <c r="L77" i="1" s="1"/>
  <c r="M77" i="1" s="1"/>
  <c r="K79" i="1"/>
  <c r="L79" i="1" s="1"/>
  <c r="M79" i="1" s="1"/>
  <c r="K80" i="1"/>
  <c r="L80" i="1" s="1"/>
  <c r="M80" i="1" s="1"/>
  <c r="K81" i="1"/>
  <c r="L81" i="1" s="1"/>
  <c r="M81" i="1" s="1"/>
  <c r="K82" i="1"/>
  <c r="L82" i="1" s="1"/>
  <c r="M82" i="1" s="1"/>
  <c r="K84" i="1"/>
  <c r="L84" i="1" s="1"/>
  <c r="M84" i="1" s="1"/>
  <c r="K85" i="1"/>
  <c r="L85" i="1" s="1"/>
  <c r="M85" i="1" s="1"/>
  <c r="K86" i="1"/>
  <c r="L86" i="1" s="1"/>
  <c r="M86" i="1" s="1"/>
  <c r="K87" i="1"/>
  <c r="L87" i="1" s="1"/>
  <c r="M87" i="1" s="1"/>
  <c r="K89" i="1"/>
  <c r="L89" i="1" s="1"/>
  <c r="M89" i="1" s="1"/>
  <c r="K90" i="1"/>
  <c r="L90" i="1" s="1"/>
  <c r="M90" i="1" s="1"/>
  <c r="K91" i="1"/>
  <c r="L91" i="1" s="1"/>
  <c r="M91" i="1" s="1"/>
  <c r="J3" i="1"/>
  <c r="J5" i="1"/>
  <c r="J6" i="1"/>
  <c r="J7" i="1"/>
  <c r="J8" i="1"/>
  <c r="J9" i="1"/>
  <c r="J10" i="1"/>
  <c r="J11" i="1"/>
  <c r="J12" i="1"/>
  <c r="J14" i="1"/>
  <c r="J15" i="1"/>
  <c r="J16" i="1"/>
  <c r="J17" i="1"/>
  <c r="J19" i="1"/>
  <c r="J20" i="1"/>
  <c r="J21" i="1"/>
  <c r="J22" i="1"/>
  <c r="K22" i="1" s="1"/>
  <c r="L22" i="1" s="1"/>
  <c r="M22" i="1" s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K37" i="1" s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9" i="1"/>
  <c r="J80" i="1"/>
  <c r="J81" i="1"/>
  <c r="J82" i="1"/>
  <c r="J84" i="1"/>
  <c r="J85" i="1"/>
  <c r="J86" i="1"/>
  <c r="J87" i="1"/>
  <c r="J89" i="1"/>
  <c r="J90" i="1"/>
  <c r="J91" i="1"/>
  <c r="I94" i="1"/>
  <c r="I93" i="1"/>
  <c r="I92" i="1"/>
  <c r="L37" i="1" l="1"/>
  <c r="M37" i="1" s="1"/>
  <c r="K93" i="1"/>
  <c r="K94" i="1"/>
  <c r="O3" i="1"/>
  <c r="O90" i="1"/>
  <c r="O87" i="1"/>
  <c r="O85" i="1"/>
  <c r="O82" i="1"/>
  <c r="O80" i="1"/>
  <c r="O77" i="1"/>
  <c r="O75" i="1"/>
  <c r="O73" i="1"/>
  <c r="O71" i="1"/>
  <c r="O69" i="1"/>
  <c r="O66" i="1"/>
  <c r="O64" i="1"/>
  <c r="O62" i="1"/>
  <c r="O59" i="1"/>
  <c r="O57" i="1"/>
  <c r="O54" i="1"/>
  <c r="O52" i="1"/>
  <c r="O50" i="1"/>
  <c r="O48" i="1"/>
  <c r="O46" i="1"/>
  <c r="O44" i="1"/>
  <c r="O42" i="1"/>
  <c r="O40" i="1"/>
  <c r="O38" i="1"/>
  <c r="O36" i="1"/>
  <c r="O34" i="1"/>
  <c r="O32" i="1"/>
  <c r="O30" i="1"/>
  <c r="O27" i="1"/>
  <c r="O25" i="1"/>
  <c r="O23" i="1"/>
  <c r="O21" i="1"/>
  <c r="O19" i="1"/>
  <c r="O16" i="1"/>
  <c r="O14" i="1"/>
  <c r="O11" i="1"/>
  <c r="O9" i="1"/>
  <c r="O7" i="1"/>
  <c r="O5" i="1"/>
  <c r="O91" i="1"/>
  <c r="O89" i="1"/>
  <c r="O86" i="1"/>
  <c r="O84" i="1"/>
  <c r="O81" i="1"/>
  <c r="O79" i="1"/>
  <c r="O76" i="1"/>
  <c r="O74" i="1"/>
  <c r="O72" i="1"/>
  <c r="O70" i="1"/>
  <c r="O67" i="1"/>
  <c r="O65" i="1"/>
  <c r="O63" i="1"/>
  <c r="O61" i="1"/>
  <c r="O58" i="1"/>
  <c r="O55" i="1"/>
  <c r="O53" i="1"/>
  <c r="O51" i="1"/>
  <c r="O49" i="1"/>
  <c r="O47" i="1"/>
  <c r="O45" i="1"/>
  <c r="O43" i="1"/>
  <c r="O41" i="1"/>
  <c r="O39" i="1"/>
  <c r="O37" i="1"/>
  <c r="O35" i="1"/>
  <c r="O33" i="1"/>
  <c r="O31" i="1"/>
  <c r="O28" i="1"/>
  <c r="O26" i="1"/>
  <c r="O24" i="1"/>
  <c r="O22" i="1"/>
  <c r="O20" i="1"/>
  <c r="O17" i="1"/>
  <c r="O15" i="1"/>
  <c r="O12" i="1"/>
  <c r="O10" i="1"/>
  <c r="O8" i="1"/>
  <c r="O6" i="1"/>
  <c r="M94" i="1"/>
  <c r="M92" i="1"/>
  <c r="M93" i="1"/>
  <c r="L94" i="1"/>
  <c r="L92" i="1"/>
  <c r="L93" i="1"/>
  <c r="K92" i="1"/>
  <c r="J94" i="1"/>
  <c r="J93" i="1"/>
  <c r="J92" i="1"/>
  <c r="O92" i="1" l="1"/>
  <c r="H94" i="1"/>
  <c r="H93" i="1"/>
  <c r="H92" i="1"/>
  <c r="G94" i="1"/>
  <c r="G93" i="1"/>
  <c r="G92" i="1"/>
  <c r="F94" i="1"/>
  <c r="F93" i="1"/>
  <c r="F92" i="1"/>
</calcChain>
</file>

<file path=xl/sharedStrings.xml><?xml version="1.0" encoding="utf-8"?>
<sst xmlns="http://schemas.openxmlformats.org/spreadsheetml/2006/main" count="29" uniqueCount="15">
  <si>
    <t>Sec</t>
  </si>
  <si>
    <t>No</t>
  </si>
  <si>
    <t>Reg No</t>
  </si>
  <si>
    <t>Name</t>
  </si>
  <si>
    <t>Absent</t>
  </si>
  <si>
    <t>Average</t>
  </si>
  <si>
    <t>Min</t>
  </si>
  <si>
    <t>Max</t>
  </si>
  <si>
    <t>محروم</t>
  </si>
  <si>
    <t>HW1</t>
  </si>
  <si>
    <t>انسحب</t>
  </si>
  <si>
    <t>Notes</t>
  </si>
  <si>
    <t>HW2</t>
  </si>
  <si>
    <t>1st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</si>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</sst>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2" borderId="2" applyNumberFormat="0" applyFont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0" xfId="0" applyFont="1"/>
    <xf numFmtId="0" fontId="2" fillId="2" borderId="2" xfId="1" applyFont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>
      <selection activeCell="D2" sqref="D2"/>
    </sheetView>
  </sheetViews>
  <sheetFormatPr defaultRowHeight="15" x14ac:dyDescent="0.25"/>
  <cols>
    <col min="1" max="1" width="4" style="1" bestFit="1" customWidth="1"/>
    <col min="2" max="2" width="3.5703125" style="1" bestFit="1" customWidth="1"/>
    <col min="3" max="3" width="10.28515625" style="1" customWidth="1"/>
    <col min="4" max="4" width="21" style="1" bestFit="1" customWidth="1"/>
    <col min="5" max="5" width="7.28515625" bestFit="1" customWidth="1"/>
    <col min="6" max="6" width="5" style="3" bestFit="1" customWidth="1"/>
    <col min="7" max="7" width="5.140625" bestFit="1" customWidth="1"/>
    <col min="8" max="8" width="5" bestFit="1" customWidth="1"/>
    <col min="9" max="9" width="5.140625" bestFit="1" customWidth="1"/>
    <col min="10" max="11" width="5.140625" hidden="1" customWidth="1"/>
    <col min="12" max="12" width="5.140625" style="11" customWidth="1"/>
    <col min="13" max="13" width="5.140625" hidden="1" customWidth="1"/>
    <col min="14" max="14" width="6.28515625" style="1" bestFit="1" customWidth="1"/>
    <col min="15" max="16" width="0" hidden="1" customWidth="1"/>
  </cols>
  <sheetData>
    <row r="1" spans="1:16" s="1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13</v>
      </c>
      <c r="G1" s="4" t="s">
        <v>9</v>
      </c>
      <c r="H1" s="4" t="s">
        <v>14</v>
      </c>
      <c r="I1" s="4" t="s">
        <v>12</v>
      </c>
      <c r="J1" s="4"/>
      <c r="K1" s="4"/>
      <c r="L1" s="9">
        <v>60</v>
      </c>
      <c r="M1" s="4"/>
      <c r="N1" s="5" t="s">
        <v>11</v>
      </c>
      <c r="P1" s="1">
        <v>0.2</v>
      </c>
    </row>
    <row r="2" spans="1:16" x14ac:dyDescent="0.25">
      <c r="A2" s="4">
        <v>1</v>
      </c>
      <c r="B2" s="4">
        <v>1</v>
      </c>
      <c r="C2" s="4">
        <v>20060322</v>
      </c>
      <c r="D2" s="4"/>
      <c r="E2" s="4">
        <v>19</v>
      </c>
      <c r="F2" s="4">
        <v>6</v>
      </c>
      <c r="G2" s="4">
        <v>0</v>
      </c>
      <c r="H2" s="4"/>
      <c r="I2" s="4"/>
      <c r="J2" s="4"/>
      <c r="K2" s="4"/>
      <c r="L2" s="9"/>
      <c r="M2" s="4"/>
      <c r="N2" s="5" t="s">
        <v>8</v>
      </c>
    </row>
    <row r="3" spans="1:16" x14ac:dyDescent="0.25">
      <c r="A3" s="4">
        <v>1</v>
      </c>
      <c r="B3" s="4">
        <v>2</v>
      </c>
      <c r="C3" s="4">
        <v>20070172</v>
      </c>
      <c r="D3" s="4"/>
      <c r="E3" s="4">
        <v>8</v>
      </c>
      <c r="F3" s="4">
        <v>12</v>
      </c>
      <c r="G3" s="4">
        <v>38</v>
      </c>
      <c r="H3" s="4">
        <v>11.5</v>
      </c>
      <c r="I3" s="4">
        <v>9</v>
      </c>
      <c r="J3" s="4">
        <f>+F3+H3+G3/10+5*I3/9</f>
        <v>32.299999999999997</v>
      </c>
      <c r="K3" s="4">
        <f t="shared" ref="K3:K66" si="0">1.9+J3</f>
        <v>34.199999999999996</v>
      </c>
      <c r="L3" s="9">
        <f>K3+(60-K3)*P$1</f>
        <v>39.36</v>
      </c>
      <c r="M3" s="4">
        <f>L3-J3</f>
        <v>7.0600000000000023</v>
      </c>
      <c r="N3" s="5"/>
      <c r="O3">
        <f>IF(L3&lt;30,1,0)</f>
        <v>0</v>
      </c>
    </row>
    <row r="4" spans="1:16" x14ac:dyDescent="0.25">
      <c r="A4" s="4">
        <v>1</v>
      </c>
      <c r="B4" s="4">
        <v>3</v>
      </c>
      <c r="C4" s="4">
        <v>20070188</v>
      </c>
      <c r="D4" s="4"/>
      <c r="E4" s="4">
        <v>18</v>
      </c>
      <c r="F4" s="4"/>
      <c r="G4" s="4">
        <v>27</v>
      </c>
      <c r="H4" s="4"/>
      <c r="I4" s="4"/>
      <c r="J4" s="4"/>
      <c r="K4" s="4"/>
      <c r="L4" s="9"/>
      <c r="M4" s="4"/>
      <c r="N4" s="5" t="s">
        <v>10</v>
      </c>
    </row>
    <row r="5" spans="1:16" x14ac:dyDescent="0.25">
      <c r="A5" s="4">
        <v>1</v>
      </c>
      <c r="B5" s="4">
        <v>4</v>
      </c>
      <c r="C5" s="4">
        <v>20070205</v>
      </c>
      <c r="D5" s="4"/>
      <c r="E5" s="4">
        <v>8</v>
      </c>
      <c r="F5" s="4">
        <v>5</v>
      </c>
      <c r="G5" s="4">
        <v>44</v>
      </c>
      <c r="H5" s="4">
        <v>2.5</v>
      </c>
      <c r="I5" s="4">
        <v>4</v>
      </c>
      <c r="J5" s="4">
        <f t="shared" ref="J5:J12" si="1">+F5+H5+G5/10+5*I5/9</f>
        <v>14.122222222222224</v>
      </c>
      <c r="K5" s="4">
        <f t="shared" si="0"/>
        <v>16.022222222222222</v>
      </c>
      <c r="L5" s="9">
        <f t="shared" ref="L5:L12" si="2">K5+(60-K5)*P$1</f>
        <v>24.817777777777778</v>
      </c>
      <c r="M5" s="4">
        <f t="shared" ref="M5:M67" si="3">L5-J5</f>
        <v>10.695555555555554</v>
      </c>
      <c r="N5" s="5"/>
      <c r="O5">
        <f t="shared" ref="O5:O67" si="4">IF(L5&lt;30,1,0)</f>
        <v>1</v>
      </c>
    </row>
    <row r="6" spans="1:16" x14ac:dyDescent="0.25">
      <c r="A6" s="4">
        <v>1</v>
      </c>
      <c r="B6" s="4">
        <v>5</v>
      </c>
      <c r="C6" s="4">
        <v>20070304</v>
      </c>
      <c r="D6" s="4"/>
      <c r="E6" s="4">
        <v>6</v>
      </c>
      <c r="F6" s="4">
        <v>3.5</v>
      </c>
      <c r="G6" s="4">
        <v>45</v>
      </c>
      <c r="H6" s="4">
        <v>11.5</v>
      </c>
      <c r="I6" s="4">
        <v>9</v>
      </c>
      <c r="J6" s="4">
        <f t="shared" si="1"/>
        <v>24.5</v>
      </c>
      <c r="K6" s="4">
        <f t="shared" si="0"/>
        <v>26.4</v>
      </c>
      <c r="L6" s="9">
        <f t="shared" si="2"/>
        <v>33.119999999999997</v>
      </c>
      <c r="M6" s="4">
        <f t="shared" si="3"/>
        <v>8.6199999999999974</v>
      </c>
      <c r="N6" s="5"/>
      <c r="O6">
        <f t="shared" si="4"/>
        <v>0</v>
      </c>
    </row>
    <row r="7" spans="1:16" x14ac:dyDescent="0.25">
      <c r="A7" s="4">
        <v>1</v>
      </c>
      <c r="B7" s="4">
        <v>6</v>
      </c>
      <c r="C7" s="4">
        <v>20070311</v>
      </c>
      <c r="D7" s="4"/>
      <c r="E7" s="4">
        <v>6</v>
      </c>
      <c r="F7" s="4">
        <v>11</v>
      </c>
      <c r="G7" s="4">
        <v>45</v>
      </c>
      <c r="H7" s="4">
        <v>6</v>
      </c>
      <c r="I7" s="4">
        <v>8</v>
      </c>
      <c r="J7" s="4">
        <f t="shared" si="1"/>
        <v>25.944444444444443</v>
      </c>
      <c r="K7" s="4">
        <f t="shared" si="0"/>
        <v>27.844444444444441</v>
      </c>
      <c r="L7" s="9">
        <f t="shared" si="2"/>
        <v>34.275555555555556</v>
      </c>
      <c r="M7" s="4">
        <f t="shared" si="3"/>
        <v>8.3311111111111131</v>
      </c>
      <c r="N7" s="5"/>
      <c r="O7">
        <f t="shared" si="4"/>
        <v>0</v>
      </c>
    </row>
    <row r="8" spans="1:16" x14ac:dyDescent="0.25">
      <c r="A8" s="4">
        <v>1</v>
      </c>
      <c r="B8" s="4">
        <v>7</v>
      </c>
      <c r="C8" s="4">
        <v>20080018</v>
      </c>
      <c r="D8" s="4"/>
      <c r="E8" s="4">
        <v>13</v>
      </c>
      <c r="F8" s="4">
        <v>2</v>
      </c>
      <c r="G8" s="4">
        <v>44</v>
      </c>
      <c r="H8" s="4">
        <v>2.5</v>
      </c>
      <c r="I8" s="4"/>
      <c r="J8" s="4">
        <f t="shared" si="1"/>
        <v>8.9</v>
      </c>
      <c r="K8" s="4">
        <f t="shared" si="0"/>
        <v>10.8</v>
      </c>
      <c r="L8" s="9">
        <f t="shared" si="2"/>
        <v>20.64</v>
      </c>
      <c r="M8" s="4">
        <f t="shared" si="3"/>
        <v>11.74</v>
      </c>
      <c r="N8" s="5" t="s">
        <v>8</v>
      </c>
      <c r="O8">
        <f t="shared" si="4"/>
        <v>1</v>
      </c>
    </row>
    <row r="9" spans="1:16" x14ac:dyDescent="0.25">
      <c r="A9" s="4">
        <v>1</v>
      </c>
      <c r="B9" s="4">
        <v>8</v>
      </c>
      <c r="C9" s="4">
        <v>20080021</v>
      </c>
      <c r="D9" s="4"/>
      <c r="E9" s="4">
        <v>2</v>
      </c>
      <c r="F9" s="4">
        <v>7.5</v>
      </c>
      <c r="G9" s="4">
        <v>45</v>
      </c>
      <c r="H9" s="4">
        <v>3.5</v>
      </c>
      <c r="I9" s="4">
        <v>8</v>
      </c>
      <c r="J9" s="4">
        <f t="shared" si="1"/>
        <v>19.944444444444443</v>
      </c>
      <c r="K9" s="4">
        <f t="shared" si="0"/>
        <v>21.844444444444441</v>
      </c>
      <c r="L9" s="9">
        <f t="shared" si="2"/>
        <v>29.475555555555552</v>
      </c>
      <c r="M9" s="4">
        <f t="shared" si="3"/>
        <v>9.5311111111111089</v>
      </c>
      <c r="N9" s="5"/>
      <c r="O9">
        <f t="shared" si="4"/>
        <v>1</v>
      </c>
    </row>
    <row r="10" spans="1:16" x14ac:dyDescent="0.25">
      <c r="A10" s="4">
        <v>1</v>
      </c>
      <c r="B10" s="4">
        <v>9</v>
      </c>
      <c r="C10" s="4">
        <v>20080024</v>
      </c>
      <c r="D10" s="4"/>
      <c r="E10" s="4">
        <v>3</v>
      </c>
      <c r="F10" s="4">
        <v>8</v>
      </c>
      <c r="G10" s="4">
        <v>45</v>
      </c>
      <c r="H10" s="4">
        <v>8</v>
      </c>
      <c r="I10" s="4">
        <v>7</v>
      </c>
      <c r="J10" s="4">
        <f t="shared" si="1"/>
        <v>24.388888888888889</v>
      </c>
      <c r="K10" s="4">
        <f t="shared" si="0"/>
        <v>26.288888888888888</v>
      </c>
      <c r="L10" s="9">
        <f t="shared" si="2"/>
        <v>33.031111111111109</v>
      </c>
      <c r="M10" s="4">
        <f t="shared" si="3"/>
        <v>8.6422222222222196</v>
      </c>
      <c r="N10" s="5"/>
      <c r="O10">
        <f t="shared" si="4"/>
        <v>0</v>
      </c>
    </row>
    <row r="11" spans="1:16" x14ac:dyDescent="0.25">
      <c r="A11" s="4">
        <v>1</v>
      </c>
      <c r="B11" s="4">
        <v>10</v>
      </c>
      <c r="C11" s="4">
        <v>20080042</v>
      </c>
      <c r="D11" s="4"/>
      <c r="E11" s="4">
        <v>12</v>
      </c>
      <c r="F11" s="4"/>
      <c r="G11" s="4">
        <v>44</v>
      </c>
      <c r="H11" s="4">
        <v>3</v>
      </c>
      <c r="I11" s="4">
        <v>8</v>
      </c>
      <c r="J11" s="4">
        <f t="shared" si="1"/>
        <v>11.844444444444445</v>
      </c>
      <c r="K11" s="4">
        <f t="shared" si="0"/>
        <v>13.744444444444445</v>
      </c>
      <c r="L11" s="9">
        <f t="shared" si="2"/>
        <v>22.995555555555555</v>
      </c>
      <c r="M11" s="4">
        <f t="shared" si="3"/>
        <v>11.15111111111111</v>
      </c>
      <c r="N11" s="5" t="s">
        <v>8</v>
      </c>
      <c r="O11">
        <f t="shared" si="4"/>
        <v>1</v>
      </c>
    </row>
    <row r="12" spans="1:16" x14ac:dyDescent="0.25">
      <c r="A12" s="4">
        <v>1</v>
      </c>
      <c r="B12" s="4">
        <v>11</v>
      </c>
      <c r="C12" s="4">
        <v>20080065</v>
      </c>
      <c r="D12" s="4"/>
      <c r="E12" s="4">
        <v>3</v>
      </c>
      <c r="F12" s="4">
        <v>16.5</v>
      </c>
      <c r="G12" s="4">
        <v>44</v>
      </c>
      <c r="H12" s="4">
        <v>2.5</v>
      </c>
      <c r="I12" s="4">
        <v>6</v>
      </c>
      <c r="J12" s="4">
        <f t="shared" si="1"/>
        <v>26.733333333333331</v>
      </c>
      <c r="K12" s="4">
        <f t="shared" si="0"/>
        <v>28.633333333333329</v>
      </c>
      <c r="L12" s="9">
        <f t="shared" si="2"/>
        <v>34.906666666666666</v>
      </c>
      <c r="M12" s="4">
        <f t="shared" si="3"/>
        <v>8.1733333333333356</v>
      </c>
      <c r="N12" s="5"/>
      <c r="O12">
        <f t="shared" si="4"/>
        <v>0</v>
      </c>
    </row>
    <row r="13" spans="1:16" x14ac:dyDescent="0.25">
      <c r="A13" s="4">
        <v>1</v>
      </c>
      <c r="B13" s="4">
        <v>12</v>
      </c>
      <c r="C13" s="4">
        <v>20080100</v>
      </c>
      <c r="D13" s="4"/>
      <c r="E13" s="4">
        <v>21</v>
      </c>
      <c r="F13" s="4">
        <v>0</v>
      </c>
      <c r="G13" s="4">
        <v>33</v>
      </c>
      <c r="H13" s="4"/>
      <c r="I13" s="4"/>
      <c r="J13" s="4"/>
      <c r="K13" s="4"/>
      <c r="L13" s="9"/>
      <c r="M13" s="4"/>
      <c r="N13" s="5" t="s">
        <v>8</v>
      </c>
    </row>
    <row r="14" spans="1:16" x14ac:dyDescent="0.25">
      <c r="A14" s="4">
        <v>1</v>
      </c>
      <c r="B14" s="4">
        <v>13</v>
      </c>
      <c r="C14" s="4">
        <v>20080111</v>
      </c>
      <c r="D14" s="4"/>
      <c r="E14" s="4">
        <v>8</v>
      </c>
      <c r="F14" s="4">
        <v>3</v>
      </c>
      <c r="G14" s="4">
        <v>0</v>
      </c>
      <c r="H14" s="4">
        <v>5</v>
      </c>
      <c r="I14" s="4"/>
      <c r="J14" s="4">
        <f>+F14+H14+G14/10+5*I14/9</f>
        <v>8</v>
      </c>
      <c r="K14" s="4">
        <f t="shared" si="0"/>
        <v>9.9</v>
      </c>
      <c r="L14" s="9">
        <f>K14+(60-K14)*P$1</f>
        <v>19.920000000000002</v>
      </c>
      <c r="M14" s="4">
        <f t="shared" si="3"/>
        <v>11.920000000000002</v>
      </c>
      <c r="N14" s="5"/>
      <c r="O14">
        <f t="shared" si="4"/>
        <v>1</v>
      </c>
    </row>
    <row r="15" spans="1:16" x14ac:dyDescent="0.25">
      <c r="A15" s="4">
        <v>1</v>
      </c>
      <c r="B15" s="4">
        <v>14</v>
      </c>
      <c r="C15" s="4">
        <v>20080119</v>
      </c>
      <c r="D15" s="4"/>
      <c r="E15" s="4">
        <v>4</v>
      </c>
      <c r="F15" s="4">
        <v>16</v>
      </c>
      <c r="G15" s="4">
        <v>50</v>
      </c>
      <c r="H15" s="4">
        <v>20</v>
      </c>
      <c r="I15" s="4">
        <v>7</v>
      </c>
      <c r="J15" s="4">
        <f>+F15+H15+G15/10+5*I15/9</f>
        <v>44.888888888888886</v>
      </c>
      <c r="K15" s="4">
        <f t="shared" si="0"/>
        <v>46.788888888888884</v>
      </c>
      <c r="L15" s="9">
        <f>K15+(60-K15)*P$1</f>
        <v>49.431111111111107</v>
      </c>
      <c r="M15" s="4">
        <f t="shared" si="3"/>
        <v>4.5422222222222217</v>
      </c>
      <c r="N15" s="5"/>
      <c r="O15">
        <f t="shared" si="4"/>
        <v>0</v>
      </c>
    </row>
    <row r="16" spans="1:16" x14ac:dyDescent="0.25">
      <c r="A16" s="4">
        <v>1</v>
      </c>
      <c r="B16" s="4">
        <v>15</v>
      </c>
      <c r="C16" s="4">
        <v>20080126</v>
      </c>
      <c r="D16" s="4"/>
      <c r="E16" s="4">
        <v>5</v>
      </c>
      <c r="F16" s="4">
        <v>13.5</v>
      </c>
      <c r="G16" s="4">
        <v>38</v>
      </c>
      <c r="H16" s="4">
        <v>7.5</v>
      </c>
      <c r="I16" s="4">
        <v>9</v>
      </c>
      <c r="J16" s="4">
        <f>+F16+H16+G16/10+5*I16/9</f>
        <v>29.8</v>
      </c>
      <c r="K16" s="4">
        <f t="shared" si="0"/>
        <v>31.7</v>
      </c>
      <c r="L16" s="9">
        <f>K16+(60-K16)*P$1</f>
        <v>37.36</v>
      </c>
      <c r="M16" s="4">
        <f t="shared" si="3"/>
        <v>7.5599999999999987</v>
      </c>
      <c r="N16" s="5"/>
      <c r="O16">
        <f t="shared" si="4"/>
        <v>0</v>
      </c>
    </row>
    <row r="17" spans="1:15" x14ac:dyDescent="0.25">
      <c r="A17" s="4">
        <v>1</v>
      </c>
      <c r="B17" s="4">
        <v>16</v>
      </c>
      <c r="C17" s="4">
        <v>20080141</v>
      </c>
      <c r="D17" s="4"/>
      <c r="E17" s="4">
        <v>8</v>
      </c>
      <c r="F17" s="4">
        <v>8.5</v>
      </c>
      <c r="G17" s="4">
        <v>44</v>
      </c>
      <c r="H17" s="4">
        <v>5</v>
      </c>
      <c r="I17" s="4">
        <v>9</v>
      </c>
      <c r="J17" s="4">
        <f>+F17+H17+G17/10+5*I17/9</f>
        <v>22.9</v>
      </c>
      <c r="K17" s="4">
        <f t="shared" si="0"/>
        <v>24.799999999999997</v>
      </c>
      <c r="L17" s="9">
        <f>K17+(60-K17)*P$1</f>
        <v>31.839999999999996</v>
      </c>
      <c r="M17" s="4">
        <f t="shared" si="3"/>
        <v>8.9399999999999977</v>
      </c>
      <c r="N17" s="5"/>
      <c r="O17">
        <f t="shared" si="4"/>
        <v>0</v>
      </c>
    </row>
    <row r="18" spans="1:15" x14ac:dyDescent="0.25">
      <c r="A18" s="4">
        <v>1</v>
      </c>
      <c r="B18" s="4">
        <v>17</v>
      </c>
      <c r="C18" s="4">
        <v>20080149</v>
      </c>
      <c r="D18" s="4"/>
      <c r="E18" s="4">
        <v>24</v>
      </c>
      <c r="F18" s="4">
        <v>0.5</v>
      </c>
      <c r="G18" s="4">
        <v>45</v>
      </c>
      <c r="H18" s="4">
        <v>0</v>
      </c>
      <c r="I18" s="4"/>
      <c r="J18" s="4"/>
      <c r="K18" s="4"/>
      <c r="L18" s="9"/>
      <c r="M18" s="4"/>
      <c r="N18" s="5" t="s">
        <v>8</v>
      </c>
    </row>
    <row r="19" spans="1:15" x14ac:dyDescent="0.25">
      <c r="A19" s="4">
        <v>1</v>
      </c>
      <c r="B19" s="4">
        <v>18</v>
      </c>
      <c r="C19" s="4">
        <v>20080184</v>
      </c>
      <c r="D19" s="4"/>
      <c r="E19" s="4">
        <v>6</v>
      </c>
      <c r="F19" s="4">
        <v>16</v>
      </c>
      <c r="G19" s="4">
        <v>41</v>
      </c>
      <c r="H19" s="4">
        <v>12.5</v>
      </c>
      <c r="I19" s="4">
        <v>8</v>
      </c>
      <c r="J19" s="4">
        <f t="shared" ref="J19:J28" si="5">+F19+H19+G19/10+5*I19/9</f>
        <v>37.044444444444444</v>
      </c>
      <c r="K19" s="4">
        <f t="shared" si="0"/>
        <v>38.944444444444443</v>
      </c>
      <c r="L19" s="9">
        <f t="shared" ref="L19:L28" si="6">K19+(60-K19)*P$1</f>
        <v>43.155555555555551</v>
      </c>
      <c r="M19" s="4">
        <f t="shared" si="3"/>
        <v>6.1111111111111072</v>
      </c>
      <c r="N19" s="5"/>
      <c r="O19">
        <f t="shared" si="4"/>
        <v>0</v>
      </c>
    </row>
    <row r="20" spans="1:15" x14ac:dyDescent="0.25">
      <c r="A20" s="4">
        <v>1</v>
      </c>
      <c r="B20" s="4">
        <v>19</v>
      </c>
      <c r="C20" s="4">
        <v>20080204</v>
      </c>
      <c r="D20" s="4"/>
      <c r="E20" s="4">
        <v>3</v>
      </c>
      <c r="F20" s="4">
        <v>18.5</v>
      </c>
      <c r="G20" s="4">
        <v>45</v>
      </c>
      <c r="H20" s="4">
        <v>8.5</v>
      </c>
      <c r="I20" s="4">
        <v>9</v>
      </c>
      <c r="J20" s="4">
        <f t="shared" si="5"/>
        <v>36.5</v>
      </c>
      <c r="K20" s="4">
        <f t="shared" si="0"/>
        <v>38.4</v>
      </c>
      <c r="L20" s="9">
        <f t="shared" si="6"/>
        <v>42.72</v>
      </c>
      <c r="M20" s="4">
        <f t="shared" si="3"/>
        <v>6.2199999999999989</v>
      </c>
      <c r="N20" s="5"/>
      <c r="O20">
        <f t="shared" si="4"/>
        <v>0</v>
      </c>
    </row>
    <row r="21" spans="1:15" x14ac:dyDescent="0.25">
      <c r="A21" s="4">
        <v>1</v>
      </c>
      <c r="B21" s="4">
        <v>20</v>
      </c>
      <c r="C21" s="4">
        <v>20080228</v>
      </c>
      <c r="D21" s="4"/>
      <c r="E21" s="4">
        <v>2</v>
      </c>
      <c r="F21" s="4">
        <v>11.5</v>
      </c>
      <c r="G21" s="4">
        <v>43</v>
      </c>
      <c r="H21" s="4">
        <v>7.5</v>
      </c>
      <c r="I21" s="4">
        <v>5</v>
      </c>
      <c r="J21" s="4">
        <f t="shared" si="5"/>
        <v>26.077777777777779</v>
      </c>
      <c r="K21" s="4">
        <f t="shared" si="0"/>
        <v>27.977777777777778</v>
      </c>
      <c r="L21" s="9">
        <f t="shared" si="6"/>
        <v>34.382222222222225</v>
      </c>
      <c r="M21" s="4">
        <f t="shared" si="3"/>
        <v>8.3044444444444458</v>
      </c>
      <c r="N21" s="5"/>
      <c r="O21">
        <f t="shared" si="4"/>
        <v>0</v>
      </c>
    </row>
    <row r="22" spans="1:15" x14ac:dyDescent="0.25">
      <c r="A22" s="4">
        <v>1</v>
      </c>
      <c r="B22" s="4">
        <v>21</v>
      </c>
      <c r="C22" s="4">
        <v>20080248</v>
      </c>
      <c r="D22" s="4"/>
      <c r="E22" s="4">
        <v>2</v>
      </c>
      <c r="F22" s="4">
        <v>3.5</v>
      </c>
      <c r="G22" s="4">
        <v>44</v>
      </c>
      <c r="H22" s="12">
        <v>4</v>
      </c>
      <c r="I22" s="4">
        <v>6</v>
      </c>
      <c r="J22" s="4">
        <f t="shared" si="5"/>
        <v>15.233333333333334</v>
      </c>
      <c r="K22" s="4">
        <f t="shared" si="0"/>
        <v>17.133333333333333</v>
      </c>
      <c r="L22" s="9">
        <f t="shared" si="6"/>
        <v>25.706666666666667</v>
      </c>
      <c r="M22" s="4">
        <f t="shared" si="3"/>
        <v>10.473333333333333</v>
      </c>
      <c r="N22" s="5"/>
      <c r="O22">
        <f t="shared" si="4"/>
        <v>1</v>
      </c>
    </row>
    <row r="23" spans="1:15" x14ac:dyDescent="0.25">
      <c r="A23" s="4">
        <v>1</v>
      </c>
      <c r="B23" s="4">
        <v>22</v>
      </c>
      <c r="C23" s="4">
        <v>20080257</v>
      </c>
      <c r="D23" s="4"/>
      <c r="E23" s="4">
        <v>4</v>
      </c>
      <c r="F23" s="4">
        <v>6</v>
      </c>
      <c r="G23" s="4">
        <v>29</v>
      </c>
      <c r="H23" s="4">
        <v>5.5</v>
      </c>
      <c r="I23" s="4">
        <v>8</v>
      </c>
      <c r="J23" s="4">
        <f t="shared" si="5"/>
        <v>18.844444444444445</v>
      </c>
      <c r="K23" s="4">
        <f t="shared" si="0"/>
        <v>20.744444444444444</v>
      </c>
      <c r="L23" s="9">
        <f t="shared" si="6"/>
        <v>28.595555555555556</v>
      </c>
      <c r="M23" s="4">
        <f t="shared" si="3"/>
        <v>9.7511111111111113</v>
      </c>
      <c r="N23" s="5"/>
      <c r="O23">
        <f t="shared" si="4"/>
        <v>1</v>
      </c>
    </row>
    <row r="24" spans="1:15" x14ac:dyDescent="0.25">
      <c r="A24" s="4">
        <v>1</v>
      </c>
      <c r="B24" s="4">
        <v>23</v>
      </c>
      <c r="C24" s="4">
        <v>20080264</v>
      </c>
      <c r="D24" s="4"/>
      <c r="E24" s="4">
        <v>12</v>
      </c>
      <c r="F24" s="4">
        <v>2</v>
      </c>
      <c r="G24" s="4">
        <v>19</v>
      </c>
      <c r="H24" s="4">
        <v>1</v>
      </c>
      <c r="I24" s="4">
        <v>6</v>
      </c>
      <c r="J24" s="4">
        <f t="shared" si="5"/>
        <v>8.2333333333333343</v>
      </c>
      <c r="K24" s="4">
        <f t="shared" si="0"/>
        <v>10.133333333333335</v>
      </c>
      <c r="L24" s="9">
        <f t="shared" si="6"/>
        <v>20.106666666666669</v>
      </c>
      <c r="M24" s="4">
        <f t="shared" si="3"/>
        <v>11.873333333333335</v>
      </c>
      <c r="N24" s="5" t="s">
        <v>10</v>
      </c>
      <c r="O24">
        <f t="shared" si="4"/>
        <v>1</v>
      </c>
    </row>
    <row r="25" spans="1:15" x14ac:dyDescent="0.25">
      <c r="A25" s="4">
        <v>1</v>
      </c>
      <c r="B25" s="4">
        <v>24</v>
      </c>
      <c r="C25" s="4">
        <v>20080275</v>
      </c>
      <c r="D25" s="4"/>
      <c r="E25" s="4">
        <v>8</v>
      </c>
      <c r="F25" s="4">
        <v>8</v>
      </c>
      <c r="G25" s="4">
        <v>39</v>
      </c>
      <c r="H25" s="12">
        <v>6</v>
      </c>
      <c r="I25" s="4">
        <v>6</v>
      </c>
      <c r="J25" s="4">
        <f t="shared" si="5"/>
        <v>21.233333333333331</v>
      </c>
      <c r="K25" s="4">
        <f t="shared" si="0"/>
        <v>23.133333333333329</v>
      </c>
      <c r="L25" s="9">
        <f t="shared" si="6"/>
        <v>30.506666666666664</v>
      </c>
      <c r="M25" s="4">
        <f t="shared" si="3"/>
        <v>9.2733333333333334</v>
      </c>
      <c r="N25" s="5"/>
      <c r="O25">
        <f t="shared" si="4"/>
        <v>0</v>
      </c>
    </row>
    <row r="26" spans="1:15" x14ac:dyDescent="0.25">
      <c r="A26" s="4">
        <v>1</v>
      </c>
      <c r="B26" s="4">
        <v>25</v>
      </c>
      <c r="C26" s="4">
        <v>20080297</v>
      </c>
      <c r="D26" s="4"/>
      <c r="E26" s="4">
        <v>16</v>
      </c>
      <c r="F26" s="4"/>
      <c r="G26" s="4">
        <v>0</v>
      </c>
      <c r="H26" s="4"/>
      <c r="I26" s="4">
        <v>7</v>
      </c>
      <c r="J26" s="4">
        <f t="shared" si="5"/>
        <v>3.8888888888888888</v>
      </c>
      <c r="K26" s="4">
        <f t="shared" si="0"/>
        <v>5.7888888888888888</v>
      </c>
      <c r="L26" s="9">
        <f t="shared" si="6"/>
        <v>16.63111111111111</v>
      </c>
      <c r="M26" s="4">
        <f t="shared" si="3"/>
        <v>12.742222222222221</v>
      </c>
      <c r="N26" s="5" t="s">
        <v>8</v>
      </c>
      <c r="O26">
        <f t="shared" si="4"/>
        <v>1</v>
      </c>
    </row>
    <row r="27" spans="1:15" x14ac:dyDescent="0.25">
      <c r="A27" s="4">
        <v>1</v>
      </c>
      <c r="B27" s="4">
        <v>1</v>
      </c>
      <c r="C27" s="4">
        <v>20090041</v>
      </c>
      <c r="D27" s="4"/>
      <c r="E27" s="4">
        <v>0</v>
      </c>
      <c r="F27" s="4">
        <v>19</v>
      </c>
      <c r="G27" s="4">
        <v>45</v>
      </c>
      <c r="H27" s="4">
        <v>18</v>
      </c>
      <c r="I27" s="4">
        <v>9</v>
      </c>
      <c r="J27" s="4">
        <f t="shared" si="5"/>
        <v>46.5</v>
      </c>
      <c r="K27" s="4">
        <f t="shared" si="0"/>
        <v>48.4</v>
      </c>
      <c r="L27" s="9">
        <f t="shared" si="6"/>
        <v>50.72</v>
      </c>
      <c r="M27" s="4">
        <f t="shared" si="3"/>
        <v>4.2199999999999989</v>
      </c>
      <c r="N27" s="5"/>
      <c r="O27">
        <f t="shared" si="4"/>
        <v>0</v>
      </c>
    </row>
    <row r="28" spans="1:15" x14ac:dyDescent="0.25">
      <c r="A28" s="4">
        <v>1</v>
      </c>
      <c r="B28" s="4">
        <v>2</v>
      </c>
      <c r="C28" s="4">
        <v>20090048</v>
      </c>
      <c r="D28" s="4"/>
      <c r="E28" s="4">
        <v>1</v>
      </c>
      <c r="F28" s="4">
        <v>12</v>
      </c>
      <c r="G28" s="4">
        <v>48</v>
      </c>
      <c r="H28" s="4">
        <v>15.5</v>
      </c>
      <c r="I28" s="4">
        <v>9</v>
      </c>
      <c r="J28" s="4">
        <f t="shared" si="5"/>
        <v>37.299999999999997</v>
      </c>
      <c r="K28" s="4">
        <f t="shared" si="0"/>
        <v>39.199999999999996</v>
      </c>
      <c r="L28" s="9">
        <f t="shared" si="6"/>
        <v>43.36</v>
      </c>
      <c r="M28" s="4">
        <f t="shared" si="3"/>
        <v>6.0600000000000023</v>
      </c>
      <c r="N28" s="5"/>
      <c r="O28">
        <f t="shared" si="4"/>
        <v>0</v>
      </c>
    </row>
    <row r="29" spans="1:15" x14ac:dyDescent="0.25">
      <c r="A29" s="4">
        <v>1</v>
      </c>
      <c r="B29" s="4">
        <v>3</v>
      </c>
      <c r="C29" s="4">
        <v>20090055</v>
      </c>
      <c r="D29" s="4"/>
      <c r="E29" s="4">
        <v>14</v>
      </c>
      <c r="F29" s="4">
        <v>14</v>
      </c>
      <c r="G29" s="4">
        <v>45</v>
      </c>
      <c r="H29" s="4"/>
      <c r="I29" s="4"/>
      <c r="J29" s="4"/>
      <c r="K29" s="4"/>
      <c r="L29" s="9"/>
      <c r="M29" s="4"/>
      <c r="N29" s="5" t="s">
        <v>10</v>
      </c>
    </row>
    <row r="30" spans="1:15" x14ac:dyDescent="0.25">
      <c r="A30" s="4">
        <v>1</v>
      </c>
      <c r="B30" s="4">
        <v>4</v>
      </c>
      <c r="C30" s="4">
        <v>20090057</v>
      </c>
      <c r="D30" s="4"/>
      <c r="E30" s="4">
        <v>0</v>
      </c>
      <c r="F30" s="4">
        <v>21.5</v>
      </c>
      <c r="G30" s="4">
        <v>47</v>
      </c>
      <c r="H30" s="4">
        <v>20</v>
      </c>
      <c r="I30" s="4">
        <v>9</v>
      </c>
      <c r="J30" s="4">
        <f t="shared" ref="J30:J55" si="7">+F30+H30+G30/10+5*I30/9</f>
        <v>51.2</v>
      </c>
      <c r="K30" s="4">
        <f t="shared" si="0"/>
        <v>53.1</v>
      </c>
      <c r="L30" s="9">
        <f t="shared" ref="L30:L55" si="8">K30+(60-K30)*P$1</f>
        <v>54.480000000000004</v>
      </c>
      <c r="M30" s="4">
        <f t="shared" si="3"/>
        <v>3.2800000000000011</v>
      </c>
      <c r="N30" s="5"/>
      <c r="O30">
        <f t="shared" si="4"/>
        <v>0</v>
      </c>
    </row>
    <row r="31" spans="1:15" x14ac:dyDescent="0.25">
      <c r="A31" s="4">
        <v>1</v>
      </c>
      <c r="B31" s="4">
        <v>5</v>
      </c>
      <c r="C31" s="4">
        <v>20090063</v>
      </c>
      <c r="D31" s="4"/>
      <c r="E31" s="4">
        <v>2</v>
      </c>
      <c r="F31" s="4">
        <v>13.5</v>
      </c>
      <c r="G31" s="4">
        <v>37</v>
      </c>
      <c r="H31" s="4">
        <v>22</v>
      </c>
      <c r="I31" s="4">
        <v>8</v>
      </c>
      <c r="J31" s="4">
        <f t="shared" si="7"/>
        <v>43.644444444444446</v>
      </c>
      <c r="K31" s="4">
        <f t="shared" si="0"/>
        <v>45.544444444444444</v>
      </c>
      <c r="L31" s="9">
        <f t="shared" si="8"/>
        <v>48.435555555555553</v>
      </c>
      <c r="M31" s="4">
        <f t="shared" si="3"/>
        <v>4.7911111111111069</v>
      </c>
      <c r="N31" s="5"/>
      <c r="O31">
        <f t="shared" si="4"/>
        <v>0</v>
      </c>
    </row>
    <row r="32" spans="1:15" x14ac:dyDescent="0.25">
      <c r="A32" s="4">
        <v>1</v>
      </c>
      <c r="B32" s="4">
        <v>6</v>
      </c>
      <c r="C32" s="4">
        <v>20090079</v>
      </c>
      <c r="D32" s="4"/>
      <c r="E32" s="4">
        <v>2</v>
      </c>
      <c r="F32" s="4">
        <v>22</v>
      </c>
      <c r="G32" s="4">
        <v>50</v>
      </c>
      <c r="H32" s="4">
        <v>25</v>
      </c>
      <c r="I32" s="4">
        <v>9</v>
      </c>
      <c r="J32" s="4">
        <f t="shared" si="7"/>
        <v>57</v>
      </c>
      <c r="K32" s="4">
        <f t="shared" si="0"/>
        <v>58.9</v>
      </c>
      <c r="L32" s="9">
        <f t="shared" si="8"/>
        <v>59.12</v>
      </c>
      <c r="M32" s="4">
        <f t="shared" si="3"/>
        <v>2.1199999999999974</v>
      </c>
      <c r="N32" s="5"/>
      <c r="O32">
        <f t="shared" si="4"/>
        <v>0</v>
      </c>
    </row>
    <row r="33" spans="1:15" x14ac:dyDescent="0.25">
      <c r="A33" s="4">
        <v>1</v>
      </c>
      <c r="B33" s="4">
        <v>7</v>
      </c>
      <c r="C33" s="4">
        <v>20090082</v>
      </c>
      <c r="D33" s="4"/>
      <c r="E33" s="4">
        <v>0</v>
      </c>
      <c r="F33" s="4">
        <v>10.5</v>
      </c>
      <c r="G33" s="4">
        <v>23</v>
      </c>
      <c r="H33" s="4">
        <v>9</v>
      </c>
      <c r="I33" s="4">
        <v>7</v>
      </c>
      <c r="J33" s="4">
        <f t="shared" si="7"/>
        <v>25.68888888888889</v>
      </c>
      <c r="K33" s="4">
        <f t="shared" si="0"/>
        <v>27.588888888888889</v>
      </c>
      <c r="L33" s="9">
        <f t="shared" si="8"/>
        <v>34.071111111111108</v>
      </c>
      <c r="M33" s="4">
        <f t="shared" si="3"/>
        <v>8.382222222222218</v>
      </c>
      <c r="N33" s="5"/>
      <c r="O33">
        <f t="shared" si="4"/>
        <v>0</v>
      </c>
    </row>
    <row r="34" spans="1:15" x14ac:dyDescent="0.25">
      <c r="A34" s="4">
        <v>1</v>
      </c>
      <c r="B34" s="4">
        <v>8</v>
      </c>
      <c r="C34" s="4">
        <v>20090180</v>
      </c>
      <c r="D34" s="4"/>
      <c r="E34" s="4">
        <v>6</v>
      </c>
      <c r="F34" s="4">
        <v>13.5</v>
      </c>
      <c r="G34" s="4">
        <v>44</v>
      </c>
      <c r="H34" s="4">
        <v>7</v>
      </c>
      <c r="I34" s="4"/>
      <c r="J34" s="4">
        <f t="shared" si="7"/>
        <v>24.9</v>
      </c>
      <c r="K34" s="4">
        <f t="shared" si="0"/>
        <v>26.799999999999997</v>
      </c>
      <c r="L34" s="9">
        <f t="shared" si="8"/>
        <v>33.44</v>
      </c>
      <c r="M34" s="4">
        <f t="shared" si="3"/>
        <v>8.5399999999999991</v>
      </c>
      <c r="N34" s="5"/>
      <c r="O34">
        <f t="shared" si="4"/>
        <v>0</v>
      </c>
    </row>
    <row r="35" spans="1:15" x14ac:dyDescent="0.25">
      <c r="A35" s="4">
        <v>1</v>
      </c>
      <c r="B35" s="4">
        <v>9</v>
      </c>
      <c r="C35" s="4">
        <v>20090186</v>
      </c>
      <c r="D35" s="4"/>
      <c r="E35" s="4">
        <v>0</v>
      </c>
      <c r="F35" s="4">
        <v>16</v>
      </c>
      <c r="G35" s="4">
        <v>35</v>
      </c>
      <c r="H35" s="4">
        <v>19.5</v>
      </c>
      <c r="I35" s="4">
        <v>9</v>
      </c>
      <c r="J35" s="4">
        <f t="shared" si="7"/>
        <v>44</v>
      </c>
      <c r="K35" s="4">
        <f t="shared" si="0"/>
        <v>45.9</v>
      </c>
      <c r="L35" s="9">
        <f t="shared" si="8"/>
        <v>48.72</v>
      </c>
      <c r="M35" s="4">
        <f t="shared" si="3"/>
        <v>4.7199999999999989</v>
      </c>
      <c r="N35" s="5"/>
      <c r="O35">
        <f t="shared" si="4"/>
        <v>0</v>
      </c>
    </row>
    <row r="36" spans="1:15" x14ac:dyDescent="0.25">
      <c r="A36" s="4">
        <v>1</v>
      </c>
      <c r="B36" s="4">
        <v>10</v>
      </c>
      <c r="C36" s="4">
        <v>20090187</v>
      </c>
      <c r="D36" s="4"/>
      <c r="E36" s="4">
        <v>4</v>
      </c>
      <c r="F36" s="4">
        <v>17.5</v>
      </c>
      <c r="G36" s="4">
        <v>43</v>
      </c>
      <c r="H36" s="4">
        <v>8</v>
      </c>
      <c r="I36" s="4">
        <v>8</v>
      </c>
      <c r="J36" s="4">
        <f t="shared" si="7"/>
        <v>34.244444444444447</v>
      </c>
      <c r="K36" s="4">
        <f t="shared" si="0"/>
        <v>36.144444444444446</v>
      </c>
      <c r="L36" s="9">
        <f t="shared" si="8"/>
        <v>40.915555555555557</v>
      </c>
      <c r="M36" s="4">
        <f t="shared" si="3"/>
        <v>6.6711111111111094</v>
      </c>
      <c r="N36" s="5"/>
      <c r="O36">
        <f t="shared" si="4"/>
        <v>0</v>
      </c>
    </row>
    <row r="37" spans="1:15" x14ac:dyDescent="0.25">
      <c r="A37" s="4">
        <v>1</v>
      </c>
      <c r="B37" s="4">
        <v>11</v>
      </c>
      <c r="C37" s="4">
        <v>20090197</v>
      </c>
      <c r="D37" s="4"/>
      <c r="E37" s="4">
        <v>1</v>
      </c>
      <c r="F37" s="4">
        <v>16</v>
      </c>
      <c r="G37" s="4">
        <v>44</v>
      </c>
      <c r="H37" s="4">
        <v>11</v>
      </c>
      <c r="I37" s="4">
        <v>9</v>
      </c>
      <c r="J37" s="4">
        <f t="shared" si="7"/>
        <v>36.4</v>
      </c>
      <c r="K37" s="4">
        <f t="shared" si="0"/>
        <v>38.299999999999997</v>
      </c>
      <c r="L37" s="9">
        <f t="shared" si="8"/>
        <v>42.64</v>
      </c>
      <c r="M37" s="4">
        <f t="shared" si="3"/>
        <v>6.240000000000002</v>
      </c>
      <c r="N37" s="5"/>
      <c r="O37">
        <f t="shared" si="4"/>
        <v>0</v>
      </c>
    </row>
    <row r="38" spans="1:15" x14ac:dyDescent="0.25">
      <c r="A38" s="4">
        <v>1</v>
      </c>
      <c r="B38" s="4">
        <v>12</v>
      </c>
      <c r="C38" s="4">
        <v>20090202</v>
      </c>
      <c r="D38" s="4"/>
      <c r="E38" s="4">
        <v>1</v>
      </c>
      <c r="F38" s="4">
        <v>20</v>
      </c>
      <c r="G38" s="4">
        <v>44</v>
      </c>
      <c r="H38" s="4">
        <v>21.5</v>
      </c>
      <c r="I38" s="4">
        <v>9</v>
      </c>
      <c r="J38" s="4">
        <f t="shared" si="7"/>
        <v>50.9</v>
      </c>
      <c r="K38" s="4">
        <f t="shared" si="0"/>
        <v>52.8</v>
      </c>
      <c r="L38" s="9">
        <f t="shared" si="8"/>
        <v>54.239999999999995</v>
      </c>
      <c r="M38" s="4">
        <f t="shared" si="3"/>
        <v>3.3399999999999963</v>
      </c>
      <c r="N38" s="5"/>
      <c r="O38">
        <f t="shared" si="4"/>
        <v>0</v>
      </c>
    </row>
    <row r="39" spans="1:15" x14ac:dyDescent="0.25">
      <c r="A39" s="4">
        <v>1</v>
      </c>
      <c r="B39" s="4">
        <v>13</v>
      </c>
      <c r="C39" s="4">
        <v>20090206</v>
      </c>
      <c r="D39" s="4"/>
      <c r="E39" s="4">
        <v>4</v>
      </c>
      <c r="F39" s="4">
        <v>10</v>
      </c>
      <c r="G39" s="4">
        <v>26</v>
      </c>
      <c r="H39" s="4">
        <v>4.5</v>
      </c>
      <c r="I39" s="4">
        <v>8</v>
      </c>
      <c r="J39" s="4">
        <f t="shared" si="7"/>
        <v>21.544444444444444</v>
      </c>
      <c r="K39" s="4">
        <f t="shared" si="0"/>
        <v>23.444444444444443</v>
      </c>
      <c r="L39" s="9">
        <f t="shared" si="8"/>
        <v>30.755555555555553</v>
      </c>
      <c r="M39" s="4">
        <f t="shared" si="3"/>
        <v>9.2111111111111086</v>
      </c>
      <c r="N39" s="5"/>
      <c r="O39">
        <f t="shared" si="4"/>
        <v>0</v>
      </c>
    </row>
    <row r="40" spans="1:15" x14ac:dyDescent="0.25">
      <c r="A40" s="4">
        <v>1</v>
      </c>
      <c r="B40" s="4">
        <v>14</v>
      </c>
      <c r="C40" s="4">
        <v>20090210</v>
      </c>
      <c r="D40" s="4"/>
      <c r="E40" s="4">
        <v>3</v>
      </c>
      <c r="F40" s="4">
        <v>15</v>
      </c>
      <c r="G40" s="4">
        <v>45</v>
      </c>
      <c r="H40" s="4">
        <v>15.5</v>
      </c>
      <c r="I40" s="4">
        <v>9</v>
      </c>
      <c r="J40" s="4">
        <f t="shared" si="7"/>
        <v>40</v>
      </c>
      <c r="K40" s="4">
        <f t="shared" si="0"/>
        <v>41.9</v>
      </c>
      <c r="L40" s="9">
        <f t="shared" si="8"/>
        <v>45.519999999999996</v>
      </c>
      <c r="M40" s="4">
        <f t="shared" si="3"/>
        <v>5.519999999999996</v>
      </c>
      <c r="N40" s="5"/>
      <c r="O40">
        <f t="shared" si="4"/>
        <v>0</v>
      </c>
    </row>
    <row r="41" spans="1:15" x14ac:dyDescent="0.25">
      <c r="A41" s="4">
        <v>1</v>
      </c>
      <c r="B41" s="4">
        <v>15</v>
      </c>
      <c r="C41" s="4">
        <v>20090213</v>
      </c>
      <c r="D41" s="4"/>
      <c r="E41" s="4">
        <v>2</v>
      </c>
      <c r="F41" s="4">
        <v>18</v>
      </c>
      <c r="G41" s="4">
        <v>44</v>
      </c>
      <c r="H41" s="4">
        <v>9.5</v>
      </c>
      <c r="I41" s="4">
        <v>9</v>
      </c>
      <c r="J41" s="4">
        <f t="shared" si="7"/>
        <v>36.9</v>
      </c>
      <c r="K41" s="4">
        <f t="shared" si="0"/>
        <v>38.799999999999997</v>
      </c>
      <c r="L41" s="9">
        <f t="shared" si="8"/>
        <v>43.04</v>
      </c>
      <c r="M41" s="4">
        <f t="shared" si="3"/>
        <v>6.1400000000000006</v>
      </c>
      <c r="N41" s="5"/>
      <c r="O41">
        <f t="shared" si="4"/>
        <v>0</v>
      </c>
    </row>
    <row r="42" spans="1:15" x14ac:dyDescent="0.25">
      <c r="A42" s="4">
        <v>1</v>
      </c>
      <c r="B42" s="4">
        <v>16</v>
      </c>
      <c r="C42" s="4">
        <v>20090214</v>
      </c>
      <c r="D42" s="4"/>
      <c r="E42" s="4">
        <v>10</v>
      </c>
      <c r="F42" s="4">
        <v>6.5</v>
      </c>
      <c r="G42" s="4">
        <v>29</v>
      </c>
      <c r="H42" s="4">
        <v>7</v>
      </c>
      <c r="I42" s="4">
        <v>8</v>
      </c>
      <c r="J42" s="4">
        <f t="shared" si="7"/>
        <v>20.844444444444441</v>
      </c>
      <c r="K42" s="4">
        <f t="shared" si="0"/>
        <v>22.74444444444444</v>
      </c>
      <c r="L42" s="9">
        <f t="shared" si="8"/>
        <v>30.195555555555551</v>
      </c>
      <c r="M42" s="4">
        <f t="shared" si="3"/>
        <v>9.3511111111111092</v>
      </c>
      <c r="N42" s="5"/>
      <c r="O42">
        <f t="shared" si="4"/>
        <v>0</v>
      </c>
    </row>
    <row r="43" spans="1:15" x14ac:dyDescent="0.25">
      <c r="A43" s="4">
        <v>1</v>
      </c>
      <c r="B43" s="4">
        <v>17</v>
      </c>
      <c r="C43" s="4">
        <v>20090241</v>
      </c>
      <c r="D43" s="4"/>
      <c r="E43" s="4">
        <v>1</v>
      </c>
      <c r="F43" s="4">
        <v>16</v>
      </c>
      <c r="G43" s="4">
        <v>44</v>
      </c>
      <c r="H43" s="4">
        <v>22.5</v>
      </c>
      <c r="I43" s="4">
        <v>9</v>
      </c>
      <c r="J43" s="4">
        <f t="shared" si="7"/>
        <v>47.9</v>
      </c>
      <c r="K43" s="4">
        <f t="shared" si="0"/>
        <v>49.8</v>
      </c>
      <c r="L43" s="9">
        <f t="shared" si="8"/>
        <v>51.839999999999996</v>
      </c>
      <c r="M43" s="4">
        <f t="shared" si="3"/>
        <v>3.9399999999999977</v>
      </c>
      <c r="N43" s="5"/>
      <c r="O43">
        <f t="shared" si="4"/>
        <v>0</v>
      </c>
    </row>
    <row r="44" spans="1:15" x14ac:dyDescent="0.25">
      <c r="A44" s="4">
        <v>1</v>
      </c>
      <c r="B44" s="4">
        <v>18</v>
      </c>
      <c r="C44" s="4">
        <v>20090261</v>
      </c>
      <c r="D44" s="4"/>
      <c r="E44" s="4">
        <v>3</v>
      </c>
      <c r="F44" s="4">
        <v>12.5</v>
      </c>
      <c r="G44" s="4">
        <v>36</v>
      </c>
      <c r="H44" s="4">
        <v>10</v>
      </c>
      <c r="I44" s="4">
        <v>8</v>
      </c>
      <c r="J44" s="4">
        <f t="shared" si="7"/>
        <v>30.544444444444444</v>
      </c>
      <c r="K44" s="4">
        <f t="shared" si="0"/>
        <v>32.444444444444443</v>
      </c>
      <c r="L44" s="9">
        <f t="shared" si="8"/>
        <v>37.955555555555556</v>
      </c>
      <c r="M44" s="4">
        <f t="shared" si="3"/>
        <v>7.4111111111111114</v>
      </c>
      <c r="N44" s="5"/>
      <c r="O44">
        <f t="shared" si="4"/>
        <v>0</v>
      </c>
    </row>
    <row r="45" spans="1:15" x14ac:dyDescent="0.25">
      <c r="A45" s="4">
        <v>1</v>
      </c>
      <c r="B45" s="4">
        <v>19</v>
      </c>
      <c r="C45" s="4">
        <v>20090268</v>
      </c>
      <c r="D45" s="4"/>
      <c r="E45" s="4">
        <v>4</v>
      </c>
      <c r="F45" s="4">
        <v>10.5</v>
      </c>
      <c r="G45" s="4">
        <v>44</v>
      </c>
      <c r="H45" s="4">
        <v>10.5</v>
      </c>
      <c r="I45" s="4">
        <v>9</v>
      </c>
      <c r="J45" s="4">
        <f t="shared" si="7"/>
        <v>30.4</v>
      </c>
      <c r="K45" s="4">
        <f t="shared" si="0"/>
        <v>32.299999999999997</v>
      </c>
      <c r="L45" s="9">
        <f t="shared" si="8"/>
        <v>37.839999999999996</v>
      </c>
      <c r="M45" s="4">
        <f t="shared" si="3"/>
        <v>7.4399999999999977</v>
      </c>
      <c r="N45" s="5"/>
      <c r="O45">
        <f t="shared" si="4"/>
        <v>0</v>
      </c>
    </row>
    <row r="46" spans="1:15" x14ac:dyDescent="0.25">
      <c r="A46" s="4">
        <v>1</v>
      </c>
      <c r="B46" s="4">
        <v>20</v>
      </c>
      <c r="C46" s="4">
        <v>20090284</v>
      </c>
      <c r="D46" s="4"/>
      <c r="E46" s="4">
        <v>1</v>
      </c>
      <c r="F46" s="4">
        <v>19</v>
      </c>
      <c r="G46" s="4">
        <v>38</v>
      </c>
      <c r="H46" s="4">
        <v>21</v>
      </c>
      <c r="I46" s="4">
        <v>8</v>
      </c>
      <c r="J46" s="4">
        <f t="shared" si="7"/>
        <v>48.24444444444444</v>
      </c>
      <c r="K46" s="4">
        <f t="shared" si="0"/>
        <v>50.144444444444439</v>
      </c>
      <c r="L46" s="9">
        <f t="shared" si="8"/>
        <v>52.115555555555552</v>
      </c>
      <c r="M46" s="4">
        <f t="shared" si="3"/>
        <v>3.8711111111111123</v>
      </c>
      <c r="N46" s="5"/>
      <c r="O46">
        <f t="shared" si="4"/>
        <v>0</v>
      </c>
    </row>
    <row r="47" spans="1:15" x14ac:dyDescent="0.25">
      <c r="A47" s="4">
        <v>1</v>
      </c>
      <c r="B47" s="4">
        <v>21</v>
      </c>
      <c r="C47" s="4">
        <v>20090286</v>
      </c>
      <c r="D47" s="4"/>
      <c r="E47" s="4">
        <v>3</v>
      </c>
      <c r="F47" s="4">
        <v>9.5</v>
      </c>
      <c r="G47" s="4">
        <v>29</v>
      </c>
      <c r="H47" s="4">
        <v>7</v>
      </c>
      <c r="I47" s="4">
        <v>6</v>
      </c>
      <c r="J47" s="4">
        <f t="shared" si="7"/>
        <v>22.733333333333331</v>
      </c>
      <c r="K47" s="4">
        <f t="shared" si="0"/>
        <v>24.633333333333329</v>
      </c>
      <c r="L47" s="9">
        <f t="shared" si="8"/>
        <v>31.706666666666663</v>
      </c>
      <c r="M47" s="4">
        <f t="shared" si="3"/>
        <v>8.9733333333333327</v>
      </c>
      <c r="N47" s="5"/>
      <c r="O47">
        <f t="shared" si="4"/>
        <v>0</v>
      </c>
    </row>
    <row r="48" spans="1:15" x14ac:dyDescent="0.25">
      <c r="A48" s="4">
        <v>1</v>
      </c>
      <c r="B48" s="4">
        <v>22</v>
      </c>
      <c r="C48" s="4">
        <v>20100341</v>
      </c>
      <c r="D48" s="4"/>
      <c r="E48" s="4">
        <v>2</v>
      </c>
      <c r="F48" s="4">
        <v>1.5</v>
      </c>
      <c r="G48" s="4">
        <v>49</v>
      </c>
      <c r="H48" s="4">
        <v>9.5</v>
      </c>
      <c r="I48" s="4">
        <v>8.5</v>
      </c>
      <c r="J48" s="4">
        <f t="shared" si="7"/>
        <v>20.622222222222224</v>
      </c>
      <c r="K48" s="4">
        <f t="shared" si="0"/>
        <v>22.522222222222222</v>
      </c>
      <c r="L48" s="9">
        <f t="shared" si="8"/>
        <v>30.017777777777777</v>
      </c>
      <c r="M48" s="4">
        <f t="shared" si="3"/>
        <v>9.3955555555555534</v>
      </c>
      <c r="N48" s="5"/>
      <c r="O48">
        <f t="shared" si="4"/>
        <v>0</v>
      </c>
    </row>
    <row r="49" spans="1:15" x14ac:dyDescent="0.25">
      <c r="A49" s="4">
        <v>2</v>
      </c>
      <c r="B49" s="4">
        <v>1</v>
      </c>
      <c r="C49" s="4">
        <v>20060269</v>
      </c>
      <c r="D49" s="4"/>
      <c r="E49" s="4">
        <v>10</v>
      </c>
      <c r="F49" s="4">
        <v>5.5</v>
      </c>
      <c r="G49" s="4">
        <v>41</v>
      </c>
      <c r="H49" s="4">
        <v>6.5</v>
      </c>
      <c r="I49" s="4">
        <v>3</v>
      </c>
      <c r="J49" s="4">
        <f t="shared" si="7"/>
        <v>17.766666666666669</v>
      </c>
      <c r="K49" s="4">
        <f t="shared" si="0"/>
        <v>19.666666666666668</v>
      </c>
      <c r="L49" s="9">
        <f t="shared" si="8"/>
        <v>27.733333333333334</v>
      </c>
      <c r="M49" s="4">
        <f t="shared" si="3"/>
        <v>9.966666666666665</v>
      </c>
      <c r="N49" s="5"/>
      <c r="O49">
        <f t="shared" si="4"/>
        <v>1</v>
      </c>
    </row>
    <row r="50" spans="1:15" x14ac:dyDescent="0.25">
      <c r="A50" s="4">
        <v>2</v>
      </c>
      <c r="B50" s="4">
        <v>2</v>
      </c>
      <c r="C50" s="4">
        <v>20070086</v>
      </c>
      <c r="D50" s="4"/>
      <c r="E50" s="4">
        <v>7</v>
      </c>
      <c r="F50" s="4">
        <v>3.5</v>
      </c>
      <c r="G50" s="4">
        <v>0</v>
      </c>
      <c r="H50" s="4">
        <v>10</v>
      </c>
      <c r="I50" s="4">
        <v>7</v>
      </c>
      <c r="J50" s="4">
        <f t="shared" si="7"/>
        <v>17.388888888888889</v>
      </c>
      <c r="K50" s="4">
        <f t="shared" si="0"/>
        <v>19.288888888888888</v>
      </c>
      <c r="L50" s="9">
        <f t="shared" si="8"/>
        <v>27.431111111111107</v>
      </c>
      <c r="M50" s="4">
        <f t="shared" si="3"/>
        <v>10.042222222222218</v>
      </c>
      <c r="N50" s="5"/>
      <c r="O50">
        <f t="shared" si="4"/>
        <v>1</v>
      </c>
    </row>
    <row r="51" spans="1:15" s="2" customFormat="1" x14ac:dyDescent="0.25">
      <c r="A51" s="4">
        <v>2</v>
      </c>
      <c r="B51" s="4">
        <v>3</v>
      </c>
      <c r="C51" s="4">
        <v>20070097</v>
      </c>
      <c r="D51" s="4"/>
      <c r="E51" s="4">
        <v>4</v>
      </c>
      <c r="F51" s="4">
        <v>14.5</v>
      </c>
      <c r="G51" s="4">
        <v>39</v>
      </c>
      <c r="H51" s="4">
        <v>4.5</v>
      </c>
      <c r="I51" s="4">
        <v>6</v>
      </c>
      <c r="J51" s="4">
        <f t="shared" si="7"/>
        <v>26.233333333333331</v>
      </c>
      <c r="K51" s="4">
        <f t="shared" si="0"/>
        <v>28.133333333333329</v>
      </c>
      <c r="L51" s="9">
        <f t="shared" si="8"/>
        <v>34.506666666666661</v>
      </c>
      <c r="M51" s="4">
        <f t="shared" si="3"/>
        <v>8.2733333333333299</v>
      </c>
      <c r="N51" s="8"/>
      <c r="O51">
        <f t="shared" si="4"/>
        <v>0</v>
      </c>
    </row>
    <row r="52" spans="1:15" s="2" customFormat="1" x14ac:dyDescent="0.25">
      <c r="A52" s="4">
        <v>2</v>
      </c>
      <c r="B52" s="4">
        <v>4</v>
      </c>
      <c r="C52" s="4">
        <v>20070196</v>
      </c>
      <c r="D52" s="4"/>
      <c r="E52" s="4">
        <v>5</v>
      </c>
      <c r="F52" s="4">
        <v>6</v>
      </c>
      <c r="G52" s="4">
        <v>37.5</v>
      </c>
      <c r="H52" s="4">
        <v>7.5</v>
      </c>
      <c r="I52" s="4">
        <v>4</v>
      </c>
      <c r="J52" s="4">
        <f t="shared" si="7"/>
        <v>19.472222222222221</v>
      </c>
      <c r="K52" s="4">
        <f t="shared" si="0"/>
        <v>21.37222222222222</v>
      </c>
      <c r="L52" s="9">
        <f t="shared" si="8"/>
        <v>29.097777777777775</v>
      </c>
      <c r="M52" s="4">
        <f t="shared" si="3"/>
        <v>9.6255555555555539</v>
      </c>
      <c r="N52" s="8"/>
      <c r="O52">
        <f t="shared" si="4"/>
        <v>1</v>
      </c>
    </row>
    <row r="53" spans="1:15" s="2" customFormat="1" x14ac:dyDescent="0.25">
      <c r="A53" s="4">
        <v>2</v>
      </c>
      <c r="B53" s="4">
        <v>5</v>
      </c>
      <c r="C53" s="4">
        <v>20070200</v>
      </c>
      <c r="D53" s="4"/>
      <c r="E53" s="4">
        <v>4</v>
      </c>
      <c r="F53" s="4">
        <v>4</v>
      </c>
      <c r="G53" s="4">
        <v>45</v>
      </c>
      <c r="H53" s="4">
        <v>4</v>
      </c>
      <c r="I53" s="4">
        <v>5</v>
      </c>
      <c r="J53" s="4">
        <f t="shared" si="7"/>
        <v>15.277777777777779</v>
      </c>
      <c r="K53" s="4">
        <f t="shared" si="0"/>
        <v>17.177777777777777</v>
      </c>
      <c r="L53" s="9">
        <f t="shared" si="8"/>
        <v>25.742222222222225</v>
      </c>
      <c r="M53" s="4">
        <f t="shared" si="3"/>
        <v>10.464444444444446</v>
      </c>
      <c r="N53" s="8"/>
      <c r="O53">
        <f t="shared" si="4"/>
        <v>1</v>
      </c>
    </row>
    <row r="54" spans="1:15" s="2" customFormat="1" x14ac:dyDescent="0.25">
      <c r="A54" s="4">
        <v>2</v>
      </c>
      <c r="B54" s="4">
        <v>6</v>
      </c>
      <c r="C54" s="4">
        <v>20070329</v>
      </c>
      <c r="D54" s="4"/>
      <c r="E54" s="4">
        <v>1</v>
      </c>
      <c r="F54" s="4">
        <v>14.5</v>
      </c>
      <c r="G54" s="4">
        <v>39</v>
      </c>
      <c r="H54" s="4">
        <v>10.5</v>
      </c>
      <c r="I54" s="4">
        <v>4</v>
      </c>
      <c r="J54" s="4">
        <f t="shared" si="7"/>
        <v>31.12222222222222</v>
      </c>
      <c r="K54" s="4">
        <f t="shared" si="0"/>
        <v>33.022222222222219</v>
      </c>
      <c r="L54" s="9">
        <f t="shared" si="8"/>
        <v>38.417777777777772</v>
      </c>
      <c r="M54" s="4">
        <f t="shared" si="3"/>
        <v>7.295555555555552</v>
      </c>
      <c r="N54" s="8"/>
      <c r="O54">
        <f t="shared" si="4"/>
        <v>0</v>
      </c>
    </row>
    <row r="55" spans="1:15" s="2" customFormat="1" x14ac:dyDescent="0.25">
      <c r="A55" s="4">
        <v>2</v>
      </c>
      <c r="B55" s="4">
        <v>7</v>
      </c>
      <c r="C55" s="4">
        <v>20070346</v>
      </c>
      <c r="D55" s="4"/>
      <c r="E55" s="4">
        <v>4</v>
      </c>
      <c r="F55" s="4">
        <v>0</v>
      </c>
      <c r="G55" s="4">
        <v>13</v>
      </c>
      <c r="H55" s="4">
        <v>0</v>
      </c>
      <c r="I55" s="4">
        <v>4</v>
      </c>
      <c r="J55" s="4">
        <f t="shared" si="7"/>
        <v>3.5222222222222221</v>
      </c>
      <c r="K55" s="4">
        <f t="shared" si="0"/>
        <v>5.4222222222222225</v>
      </c>
      <c r="L55" s="9">
        <f t="shared" si="8"/>
        <v>16.337777777777781</v>
      </c>
      <c r="M55" s="4">
        <f t="shared" si="3"/>
        <v>12.815555555555559</v>
      </c>
      <c r="N55" s="8"/>
      <c r="O55">
        <f t="shared" si="4"/>
        <v>1</v>
      </c>
    </row>
    <row r="56" spans="1:15" s="2" customFormat="1" x14ac:dyDescent="0.25">
      <c r="A56" s="4">
        <v>2</v>
      </c>
      <c r="B56" s="4">
        <v>8</v>
      </c>
      <c r="C56" s="4">
        <v>20070411</v>
      </c>
      <c r="D56" s="4"/>
      <c r="E56" s="4">
        <v>12</v>
      </c>
      <c r="F56" s="4">
        <v>4</v>
      </c>
      <c r="G56" s="4">
        <v>14</v>
      </c>
      <c r="H56" s="4">
        <v>2</v>
      </c>
      <c r="I56" s="4">
        <v>3</v>
      </c>
      <c r="J56" s="4"/>
      <c r="K56" s="4"/>
      <c r="L56" s="9"/>
      <c r="M56" s="4"/>
      <c r="N56" s="5" t="s">
        <v>10</v>
      </c>
      <c r="O56"/>
    </row>
    <row r="57" spans="1:15" s="2" customFormat="1" x14ac:dyDescent="0.25">
      <c r="A57" s="4">
        <v>2</v>
      </c>
      <c r="B57" s="4">
        <v>9</v>
      </c>
      <c r="C57" s="4">
        <v>20070471</v>
      </c>
      <c r="D57" s="4"/>
      <c r="E57" s="4">
        <v>5</v>
      </c>
      <c r="F57" s="4">
        <v>1.5</v>
      </c>
      <c r="G57" s="4">
        <v>17</v>
      </c>
      <c r="H57" s="4">
        <v>6</v>
      </c>
      <c r="I57" s="4"/>
      <c r="J57" s="4">
        <f>+F57+H57+G57/10+5*I57/9</f>
        <v>9.1999999999999993</v>
      </c>
      <c r="K57" s="4">
        <f t="shared" si="0"/>
        <v>11.1</v>
      </c>
      <c r="L57" s="9">
        <f>K57+(60-K57)*P$1</f>
        <v>20.880000000000003</v>
      </c>
      <c r="M57" s="4">
        <f t="shared" si="3"/>
        <v>11.680000000000003</v>
      </c>
      <c r="N57" s="8"/>
      <c r="O57">
        <f t="shared" si="4"/>
        <v>1</v>
      </c>
    </row>
    <row r="58" spans="1:15" s="2" customFormat="1" x14ac:dyDescent="0.25">
      <c r="A58" s="4">
        <v>2</v>
      </c>
      <c r="B58" s="4">
        <v>10</v>
      </c>
      <c r="C58" s="4">
        <v>20070498</v>
      </c>
      <c r="D58" s="4"/>
      <c r="E58" s="4">
        <v>6</v>
      </c>
      <c r="F58" s="4">
        <v>9.5</v>
      </c>
      <c r="G58" s="4">
        <v>23</v>
      </c>
      <c r="H58" s="4">
        <v>6.5</v>
      </c>
      <c r="I58" s="4"/>
      <c r="J58" s="4">
        <f>+F58+H58+G58/10+5*I58/9</f>
        <v>18.3</v>
      </c>
      <c r="K58" s="4">
        <f t="shared" si="0"/>
        <v>20.2</v>
      </c>
      <c r="L58" s="9">
        <f>K58+(60-K58)*P$1</f>
        <v>28.16</v>
      </c>
      <c r="M58" s="4">
        <f t="shared" si="3"/>
        <v>9.86</v>
      </c>
      <c r="N58" s="8"/>
      <c r="O58">
        <f t="shared" si="4"/>
        <v>1</v>
      </c>
    </row>
    <row r="59" spans="1:15" s="2" customFormat="1" x14ac:dyDescent="0.25">
      <c r="A59" s="4">
        <v>2</v>
      </c>
      <c r="B59" s="4">
        <v>11</v>
      </c>
      <c r="C59" s="4">
        <v>20080078</v>
      </c>
      <c r="D59" s="4"/>
      <c r="E59" s="4">
        <v>3</v>
      </c>
      <c r="F59" s="4">
        <v>11</v>
      </c>
      <c r="G59" s="4">
        <v>30</v>
      </c>
      <c r="H59" s="4">
        <v>15</v>
      </c>
      <c r="I59" s="4">
        <v>6</v>
      </c>
      <c r="J59" s="4">
        <f>+F59+H59+G59/10+5*I59/9</f>
        <v>32.333333333333336</v>
      </c>
      <c r="K59" s="4">
        <f t="shared" si="0"/>
        <v>34.233333333333334</v>
      </c>
      <c r="L59" s="9">
        <f>K59+(60-K59)*P$1</f>
        <v>39.38666666666667</v>
      </c>
      <c r="M59" s="4">
        <f t="shared" si="3"/>
        <v>7.0533333333333346</v>
      </c>
      <c r="N59" s="8"/>
      <c r="O59">
        <f t="shared" si="4"/>
        <v>0</v>
      </c>
    </row>
    <row r="60" spans="1:15" s="2" customFormat="1" x14ac:dyDescent="0.25">
      <c r="A60" s="4">
        <v>2</v>
      </c>
      <c r="B60" s="4">
        <v>12</v>
      </c>
      <c r="C60" s="4">
        <v>20080152</v>
      </c>
      <c r="D60" s="4"/>
      <c r="E60" s="4">
        <v>12</v>
      </c>
      <c r="F60" s="4">
        <v>6</v>
      </c>
      <c r="G60" s="4">
        <v>20</v>
      </c>
      <c r="H60" s="4">
        <v>5</v>
      </c>
      <c r="I60" s="4">
        <v>3</v>
      </c>
      <c r="J60" s="4"/>
      <c r="K60" s="4"/>
      <c r="L60" s="9"/>
      <c r="M60" s="4"/>
      <c r="N60" s="5" t="s">
        <v>10</v>
      </c>
      <c r="O60"/>
    </row>
    <row r="61" spans="1:15" s="2" customFormat="1" x14ac:dyDescent="0.25">
      <c r="A61" s="4">
        <v>2</v>
      </c>
      <c r="B61" s="4">
        <v>13</v>
      </c>
      <c r="C61" s="4">
        <v>20080200</v>
      </c>
      <c r="D61" s="4"/>
      <c r="E61" s="4">
        <v>7</v>
      </c>
      <c r="F61" s="4">
        <v>5</v>
      </c>
      <c r="G61" s="4">
        <v>44</v>
      </c>
      <c r="H61" s="4">
        <v>4</v>
      </c>
      <c r="I61" s="4">
        <v>3</v>
      </c>
      <c r="J61" s="4">
        <f t="shared" ref="J61:J67" si="9">+F61+H61+G61/10+5*I61/9</f>
        <v>15.066666666666666</v>
      </c>
      <c r="K61" s="4">
        <f t="shared" si="0"/>
        <v>16.966666666666665</v>
      </c>
      <c r="L61" s="9">
        <f t="shared" ref="L61:L67" si="10">K61+(60-K61)*P$1</f>
        <v>25.573333333333331</v>
      </c>
      <c r="M61" s="4">
        <f t="shared" si="3"/>
        <v>10.506666666666664</v>
      </c>
      <c r="N61" s="8"/>
      <c r="O61">
        <f t="shared" si="4"/>
        <v>1</v>
      </c>
    </row>
    <row r="62" spans="1:15" s="2" customFormat="1" x14ac:dyDescent="0.25">
      <c r="A62" s="4">
        <v>2</v>
      </c>
      <c r="B62" s="4">
        <v>14</v>
      </c>
      <c r="C62" s="4">
        <v>20080210</v>
      </c>
      <c r="D62" s="4"/>
      <c r="E62" s="4">
        <v>6</v>
      </c>
      <c r="F62" s="4">
        <v>3.5</v>
      </c>
      <c r="G62" s="4">
        <v>33</v>
      </c>
      <c r="H62" s="4">
        <v>2.5</v>
      </c>
      <c r="I62" s="4">
        <v>6</v>
      </c>
      <c r="J62" s="4">
        <f t="shared" si="9"/>
        <v>12.633333333333335</v>
      </c>
      <c r="K62" s="4">
        <f t="shared" si="0"/>
        <v>14.533333333333335</v>
      </c>
      <c r="L62" s="9">
        <f t="shared" si="10"/>
        <v>23.626666666666669</v>
      </c>
      <c r="M62" s="4">
        <f t="shared" si="3"/>
        <v>10.993333333333334</v>
      </c>
      <c r="N62" s="8"/>
      <c r="O62">
        <f t="shared" si="4"/>
        <v>1</v>
      </c>
    </row>
    <row r="63" spans="1:15" s="2" customFormat="1" x14ac:dyDescent="0.25">
      <c r="A63" s="4">
        <v>2</v>
      </c>
      <c r="B63" s="4">
        <v>15</v>
      </c>
      <c r="C63" s="4">
        <v>20080258</v>
      </c>
      <c r="D63" s="4"/>
      <c r="E63" s="4">
        <v>7</v>
      </c>
      <c r="F63" s="4">
        <v>3</v>
      </c>
      <c r="G63" s="4">
        <v>39</v>
      </c>
      <c r="H63" s="4">
        <v>6.5</v>
      </c>
      <c r="I63" s="4">
        <v>5</v>
      </c>
      <c r="J63" s="4">
        <f t="shared" si="9"/>
        <v>16.177777777777777</v>
      </c>
      <c r="K63" s="4">
        <f t="shared" si="0"/>
        <v>18.077777777777776</v>
      </c>
      <c r="L63" s="9">
        <f t="shared" si="10"/>
        <v>26.462222222222223</v>
      </c>
      <c r="M63" s="4">
        <f t="shared" si="3"/>
        <v>10.284444444444446</v>
      </c>
      <c r="N63" s="5" t="s">
        <v>10</v>
      </c>
      <c r="O63">
        <f t="shared" si="4"/>
        <v>1</v>
      </c>
    </row>
    <row r="64" spans="1:15" s="2" customFormat="1" x14ac:dyDescent="0.25">
      <c r="A64" s="4">
        <v>2</v>
      </c>
      <c r="B64" s="4">
        <v>16</v>
      </c>
      <c r="C64" s="4">
        <v>20080261</v>
      </c>
      <c r="D64" s="4"/>
      <c r="E64" s="4">
        <v>5</v>
      </c>
      <c r="F64" s="4">
        <v>0</v>
      </c>
      <c r="G64" s="4">
        <v>9</v>
      </c>
      <c r="H64" s="4">
        <v>8</v>
      </c>
      <c r="I64" s="4">
        <v>7</v>
      </c>
      <c r="J64" s="4">
        <f t="shared" si="9"/>
        <v>12.78888888888889</v>
      </c>
      <c r="K64" s="4">
        <f t="shared" si="0"/>
        <v>14.68888888888889</v>
      </c>
      <c r="L64" s="9">
        <f t="shared" si="10"/>
        <v>23.751111111111115</v>
      </c>
      <c r="M64" s="4">
        <f t="shared" si="3"/>
        <v>10.962222222222225</v>
      </c>
      <c r="N64" s="8"/>
      <c r="O64">
        <f t="shared" si="4"/>
        <v>1</v>
      </c>
    </row>
    <row r="65" spans="1:15" s="2" customFormat="1" x14ac:dyDescent="0.25">
      <c r="A65" s="4">
        <v>2</v>
      </c>
      <c r="B65" s="4">
        <v>17</v>
      </c>
      <c r="C65" s="4">
        <v>20080283</v>
      </c>
      <c r="D65" s="4"/>
      <c r="E65" s="4">
        <v>6</v>
      </c>
      <c r="F65" s="4">
        <v>11</v>
      </c>
      <c r="G65" s="4">
        <v>37</v>
      </c>
      <c r="H65" s="4">
        <v>3</v>
      </c>
      <c r="I65" s="4">
        <v>9</v>
      </c>
      <c r="J65" s="4">
        <f t="shared" si="9"/>
        <v>22.7</v>
      </c>
      <c r="K65" s="4">
        <f t="shared" si="0"/>
        <v>24.599999999999998</v>
      </c>
      <c r="L65" s="9">
        <f t="shared" si="10"/>
        <v>31.68</v>
      </c>
      <c r="M65" s="4">
        <f t="shared" si="3"/>
        <v>8.98</v>
      </c>
      <c r="N65" s="8"/>
      <c r="O65">
        <f t="shared" si="4"/>
        <v>0</v>
      </c>
    </row>
    <row r="66" spans="1:15" s="2" customFormat="1" x14ac:dyDescent="0.25">
      <c r="A66" s="4">
        <v>2</v>
      </c>
      <c r="B66" s="4">
        <v>18</v>
      </c>
      <c r="C66" s="4">
        <v>20090007</v>
      </c>
      <c r="D66" s="4"/>
      <c r="E66" s="4">
        <v>0</v>
      </c>
      <c r="F66" s="4">
        <v>11</v>
      </c>
      <c r="G66" s="4">
        <v>44</v>
      </c>
      <c r="H66" s="4">
        <v>13</v>
      </c>
      <c r="I66" s="4">
        <v>7</v>
      </c>
      <c r="J66" s="4">
        <f t="shared" si="9"/>
        <v>32.288888888888884</v>
      </c>
      <c r="K66" s="4">
        <f t="shared" si="0"/>
        <v>34.188888888888883</v>
      </c>
      <c r="L66" s="9">
        <f t="shared" si="10"/>
        <v>39.351111111111109</v>
      </c>
      <c r="M66" s="4">
        <f t="shared" si="3"/>
        <v>7.0622222222222248</v>
      </c>
      <c r="N66" s="8"/>
      <c r="O66">
        <f t="shared" si="4"/>
        <v>0</v>
      </c>
    </row>
    <row r="67" spans="1:15" s="2" customFormat="1" x14ac:dyDescent="0.25">
      <c r="A67" s="4">
        <v>2</v>
      </c>
      <c r="B67" s="4">
        <v>1</v>
      </c>
      <c r="C67" s="4">
        <v>20090032</v>
      </c>
      <c r="D67" s="4"/>
      <c r="E67" s="4">
        <v>0</v>
      </c>
      <c r="F67" s="4">
        <v>7.5</v>
      </c>
      <c r="G67" s="4">
        <v>44</v>
      </c>
      <c r="H67" s="4">
        <v>7.5</v>
      </c>
      <c r="I67" s="4">
        <v>6</v>
      </c>
      <c r="J67" s="4">
        <f t="shared" si="9"/>
        <v>22.733333333333331</v>
      </c>
      <c r="K67" s="4">
        <f t="shared" ref="K67:K91" si="11">1.9+J67</f>
        <v>24.633333333333329</v>
      </c>
      <c r="L67" s="9">
        <f t="shared" si="10"/>
        <v>31.706666666666663</v>
      </c>
      <c r="M67" s="4">
        <f t="shared" si="3"/>
        <v>8.9733333333333327</v>
      </c>
      <c r="N67" s="8"/>
      <c r="O67">
        <f t="shared" si="4"/>
        <v>0</v>
      </c>
    </row>
    <row r="68" spans="1:15" s="2" customFormat="1" x14ac:dyDescent="0.25">
      <c r="A68" s="4">
        <v>2</v>
      </c>
      <c r="B68" s="4">
        <v>2</v>
      </c>
      <c r="C68" s="4">
        <v>20090039</v>
      </c>
      <c r="D68" s="4"/>
      <c r="E68" s="4">
        <v>11</v>
      </c>
      <c r="F68" s="4">
        <v>7.5</v>
      </c>
      <c r="G68" s="4">
        <v>39</v>
      </c>
      <c r="H68" s="4"/>
      <c r="I68" s="4"/>
      <c r="J68" s="4"/>
      <c r="K68" s="4"/>
      <c r="L68" s="9"/>
      <c r="M68" s="4"/>
      <c r="N68" s="5" t="s">
        <v>10</v>
      </c>
      <c r="O68"/>
    </row>
    <row r="69" spans="1:15" s="2" customFormat="1" x14ac:dyDescent="0.25">
      <c r="A69" s="4">
        <v>2</v>
      </c>
      <c r="B69" s="4">
        <v>3</v>
      </c>
      <c r="C69" s="4">
        <v>20090053</v>
      </c>
      <c r="D69" s="4"/>
      <c r="E69" s="4">
        <v>0</v>
      </c>
      <c r="F69" s="4">
        <v>10</v>
      </c>
      <c r="G69" s="4">
        <v>44</v>
      </c>
      <c r="H69" s="4">
        <v>6.5</v>
      </c>
      <c r="I69" s="4">
        <v>7</v>
      </c>
      <c r="J69" s="4">
        <f t="shared" ref="J69:J77" si="12">+F69+H69+G69/10+5*I69/9</f>
        <v>24.788888888888888</v>
      </c>
      <c r="K69" s="4">
        <f t="shared" si="11"/>
        <v>26.688888888888886</v>
      </c>
      <c r="L69" s="9">
        <f t="shared" ref="L69:L77" si="13">K69+(60-K69)*P$1</f>
        <v>33.351111111111109</v>
      </c>
      <c r="M69" s="4">
        <f t="shared" ref="M69:M91" si="14">L69-J69</f>
        <v>8.5622222222222213</v>
      </c>
      <c r="N69" s="8"/>
      <c r="O69">
        <f t="shared" ref="O69:O91" si="15">IF(L69&lt;30,1,0)</f>
        <v>0</v>
      </c>
    </row>
    <row r="70" spans="1:15" s="2" customFormat="1" x14ac:dyDescent="0.25">
      <c r="A70" s="4">
        <v>2</v>
      </c>
      <c r="B70" s="4">
        <v>4</v>
      </c>
      <c r="C70" s="4">
        <v>20090072</v>
      </c>
      <c r="D70" s="4"/>
      <c r="E70" s="4">
        <v>7</v>
      </c>
      <c r="F70" s="4">
        <v>9</v>
      </c>
      <c r="G70" s="4">
        <v>30</v>
      </c>
      <c r="H70" s="4">
        <v>9</v>
      </c>
      <c r="I70" s="4">
        <v>8</v>
      </c>
      <c r="J70" s="4">
        <f t="shared" si="12"/>
        <v>25.444444444444443</v>
      </c>
      <c r="K70" s="4">
        <f t="shared" si="11"/>
        <v>27.344444444444441</v>
      </c>
      <c r="L70" s="9">
        <f t="shared" si="13"/>
        <v>33.87555555555555</v>
      </c>
      <c r="M70" s="4">
        <f t="shared" si="14"/>
        <v>8.4311111111111074</v>
      </c>
      <c r="N70" s="8"/>
      <c r="O70">
        <f t="shared" si="15"/>
        <v>0</v>
      </c>
    </row>
    <row r="71" spans="1:15" s="2" customFormat="1" x14ac:dyDescent="0.25">
      <c r="A71" s="4">
        <v>2</v>
      </c>
      <c r="B71" s="4">
        <v>5</v>
      </c>
      <c r="C71" s="4">
        <v>20090077</v>
      </c>
      <c r="D71" s="4"/>
      <c r="E71" s="4">
        <v>3</v>
      </c>
      <c r="F71" s="4">
        <v>11.5</v>
      </c>
      <c r="G71" s="4">
        <v>30</v>
      </c>
      <c r="H71" s="4">
        <v>13.5</v>
      </c>
      <c r="I71" s="4">
        <v>6</v>
      </c>
      <c r="J71" s="4">
        <f t="shared" si="12"/>
        <v>31.333333333333332</v>
      </c>
      <c r="K71" s="4">
        <f t="shared" si="11"/>
        <v>33.233333333333334</v>
      </c>
      <c r="L71" s="9">
        <f t="shared" si="13"/>
        <v>38.586666666666666</v>
      </c>
      <c r="M71" s="4">
        <f t="shared" si="14"/>
        <v>7.2533333333333339</v>
      </c>
      <c r="N71" s="8"/>
      <c r="O71">
        <f t="shared" si="15"/>
        <v>0</v>
      </c>
    </row>
    <row r="72" spans="1:15" s="2" customFormat="1" x14ac:dyDescent="0.25">
      <c r="A72" s="4">
        <v>2</v>
      </c>
      <c r="B72" s="4">
        <v>6</v>
      </c>
      <c r="C72" s="4">
        <v>20090086</v>
      </c>
      <c r="D72" s="4"/>
      <c r="E72" s="4">
        <v>5</v>
      </c>
      <c r="F72" s="4">
        <v>24</v>
      </c>
      <c r="G72" s="4">
        <v>46</v>
      </c>
      <c r="H72" s="4">
        <v>24.5</v>
      </c>
      <c r="I72" s="4">
        <v>9</v>
      </c>
      <c r="J72" s="4">
        <f t="shared" si="12"/>
        <v>58.1</v>
      </c>
      <c r="K72" s="4">
        <f t="shared" si="11"/>
        <v>60</v>
      </c>
      <c r="L72" s="9">
        <f t="shared" si="13"/>
        <v>60</v>
      </c>
      <c r="M72" s="4">
        <f t="shared" si="14"/>
        <v>1.8999999999999986</v>
      </c>
      <c r="N72" s="8"/>
      <c r="O72">
        <f t="shared" si="15"/>
        <v>0</v>
      </c>
    </row>
    <row r="73" spans="1:15" s="2" customFormat="1" x14ac:dyDescent="0.25">
      <c r="A73" s="4">
        <v>2</v>
      </c>
      <c r="B73" s="4">
        <v>7</v>
      </c>
      <c r="C73" s="4">
        <v>20090123</v>
      </c>
      <c r="D73" s="4"/>
      <c r="E73" s="4">
        <v>1</v>
      </c>
      <c r="F73" s="4">
        <v>15.5</v>
      </c>
      <c r="G73" s="4">
        <v>47</v>
      </c>
      <c r="H73" s="4">
        <v>14</v>
      </c>
      <c r="I73" s="4">
        <v>9</v>
      </c>
      <c r="J73" s="4">
        <f t="shared" si="12"/>
        <v>39.200000000000003</v>
      </c>
      <c r="K73" s="4">
        <f t="shared" si="11"/>
        <v>41.1</v>
      </c>
      <c r="L73" s="9">
        <f t="shared" si="13"/>
        <v>44.88</v>
      </c>
      <c r="M73" s="4">
        <f t="shared" si="14"/>
        <v>5.68</v>
      </c>
      <c r="N73" s="8"/>
      <c r="O73">
        <f t="shared" si="15"/>
        <v>0</v>
      </c>
    </row>
    <row r="74" spans="1:15" s="2" customFormat="1" x14ac:dyDescent="0.25">
      <c r="A74" s="4">
        <v>2</v>
      </c>
      <c r="B74" s="4">
        <v>8</v>
      </c>
      <c r="C74" s="4">
        <v>20090131</v>
      </c>
      <c r="D74" s="4"/>
      <c r="E74" s="4">
        <v>4</v>
      </c>
      <c r="F74" s="4">
        <v>15.5</v>
      </c>
      <c r="G74" s="4">
        <v>49</v>
      </c>
      <c r="H74" s="4">
        <v>16.5</v>
      </c>
      <c r="I74" s="4">
        <v>7</v>
      </c>
      <c r="J74" s="4">
        <f t="shared" si="12"/>
        <v>40.788888888888884</v>
      </c>
      <c r="K74" s="4">
        <f t="shared" si="11"/>
        <v>42.688888888888883</v>
      </c>
      <c r="L74" s="9">
        <f t="shared" si="13"/>
        <v>46.151111111111106</v>
      </c>
      <c r="M74" s="4">
        <f t="shared" si="14"/>
        <v>5.362222222222222</v>
      </c>
      <c r="N74" s="8"/>
      <c r="O74">
        <f t="shared" si="15"/>
        <v>0</v>
      </c>
    </row>
    <row r="75" spans="1:15" s="2" customFormat="1" x14ac:dyDescent="0.25">
      <c r="A75" s="4">
        <v>2</v>
      </c>
      <c r="B75" s="4">
        <v>9</v>
      </c>
      <c r="C75" s="4">
        <v>20090139</v>
      </c>
      <c r="D75" s="4"/>
      <c r="E75" s="4">
        <v>2</v>
      </c>
      <c r="F75" s="4">
        <v>11.5</v>
      </c>
      <c r="G75" s="4">
        <v>37</v>
      </c>
      <c r="H75" s="4">
        <v>10</v>
      </c>
      <c r="I75" s="4">
        <v>7</v>
      </c>
      <c r="J75" s="4">
        <f t="shared" si="12"/>
        <v>29.088888888888889</v>
      </c>
      <c r="K75" s="4">
        <f t="shared" si="11"/>
        <v>30.988888888888887</v>
      </c>
      <c r="L75" s="9">
        <f t="shared" si="13"/>
        <v>36.791111111111107</v>
      </c>
      <c r="M75" s="4">
        <f t="shared" si="14"/>
        <v>7.7022222222222183</v>
      </c>
      <c r="N75" s="8"/>
      <c r="O75">
        <f t="shared" si="15"/>
        <v>0</v>
      </c>
    </row>
    <row r="76" spans="1:15" s="2" customFormat="1" x14ac:dyDescent="0.25">
      <c r="A76" s="4">
        <v>2</v>
      </c>
      <c r="B76" s="4">
        <v>10</v>
      </c>
      <c r="C76" s="4">
        <v>20090160</v>
      </c>
      <c r="D76" s="4"/>
      <c r="E76" s="4">
        <v>0</v>
      </c>
      <c r="F76" s="4">
        <v>16</v>
      </c>
      <c r="G76" s="4">
        <v>38</v>
      </c>
      <c r="H76" s="4">
        <v>10</v>
      </c>
      <c r="I76" s="4">
        <v>8</v>
      </c>
      <c r="J76" s="4">
        <f t="shared" si="12"/>
        <v>34.244444444444447</v>
      </c>
      <c r="K76" s="4">
        <f t="shared" si="11"/>
        <v>36.144444444444446</v>
      </c>
      <c r="L76" s="9">
        <f t="shared" si="13"/>
        <v>40.915555555555557</v>
      </c>
      <c r="M76" s="4">
        <f t="shared" si="14"/>
        <v>6.6711111111111094</v>
      </c>
      <c r="N76" s="8"/>
      <c r="O76">
        <f t="shared" si="15"/>
        <v>0</v>
      </c>
    </row>
    <row r="77" spans="1:15" s="2" customFormat="1" x14ac:dyDescent="0.25">
      <c r="A77" s="4">
        <v>2</v>
      </c>
      <c r="B77" s="4">
        <v>11</v>
      </c>
      <c r="C77" s="4">
        <v>20090164</v>
      </c>
      <c r="D77" s="4"/>
      <c r="E77" s="4">
        <v>1</v>
      </c>
      <c r="F77" s="4">
        <v>4</v>
      </c>
      <c r="G77" s="4">
        <v>44</v>
      </c>
      <c r="H77" s="4">
        <v>8.5</v>
      </c>
      <c r="I77" s="4">
        <v>7</v>
      </c>
      <c r="J77" s="4">
        <f t="shared" si="12"/>
        <v>20.788888888888888</v>
      </c>
      <c r="K77" s="4">
        <f t="shared" si="11"/>
        <v>22.688888888888886</v>
      </c>
      <c r="L77" s="9">
        <f t="shared" si="13"/>
        <v>30.15111111111111</v>
      </c>
      <c r="M77" s="4">
        <f t="shared" si="14"/>
        <v>9.362222222222222</v>
      </c>
      <c r="N77" s="8"/>
      <c r="O77">
        <f t="shared" si="15"/>
        <v>0</v>
      </c>
    </row>
    <row r="78" spans="1:15" s="2" customFormat="1" x14ac:dyDescent="0.25">
      <c r="A78" s="4">
        <v>2</v>
      </c>
      <c r="B78" s="4">
        <v>12</v>
      </c>
      <c r="C78" s="4">
        <v>20090167</v>
      </c>
      <c r="D78" s="4"/>
      <c r="E78" s="4">
        <v>12</v>
      </c>
      <c r="F78" s="4">
        <v>1</v>
      </c>
      <c r="G78" s="4">
        <v>44</v>
      </c>
      <c r="H78" s="4"/>
      <c r="I78" s="4"/>
      <c r="J78" s="4"/>
      <c r="K78" s="4"/>
      <c r="L78" s="9"/>
      <c r="M78" s="4"/>
      <c r="N78" s="5" t="s">
        <v>10</v>
      </c>
      <c r="O78"/>
    </row>
    <row r="79" spans="1:15" s="2" customFormat="1" x14ac:dyDescent="0.25">
      <c r="A79" s="4">
        <v>2</v>
      </c>
      <c r="B79" s="4">
        <v>13</v>
      </c>
      <c r="C79" s="4">
        <v>20090179</v>
      </c>
      <c r="D79" s="4"/>
      <c r="E79" s="4">
        <v>2</v>
      </c>
      <c r="F79" s="4">
        <v>22.5</v>
      </c>
      <c r="G79" s="4">
        <v>45</v>
      </c>
      <c r="H79" s="4">
        <v>18.5</v>
      </c>
      <c r="I79" s="4">
        <v>9</v>
      </c>
      <c r="J79" s="4">
        <f>+F79+H79+G79/10+5*I79/9</f>
        <v>50.5</v>
      </c>
      <c r="K79" s="4">
        <f t="shared" si="11"/>
        <v>52.4</v>
      </c>
      <c r="L79" s="9">
        <f>K79+(60-K79)*P$1</f>
        <v>53.92</v>
      </c>
      <c r="M79" s="4">
        <f t="shared" si="14"/>
        <v>3.4200000000000017</v>
      </c>
      <c r="N79" s="8"/>
      <c r="O79">
        <f t="shared" si="15"/>
        <v>0</v>
      </c>
    </row>
    <row r="80" spans="1:15" s="2" customFormat="1" x14ac:dyDescent="0.25">
      <c r="A80" s="4">
        <v>2</v>
      </c>
      <c r="B80" s="4">
        <v>14</v>
      </c>
      <c r="C80" s="4">
        <v>20090182</v>
      </c>
      <c r="D80" s="4"/>
      <c r="E80" s="4">
        <v>1</v>
      </c>
      <c r="F80" s="4">
        <v>13.5</v>
      </c>
      <c r="G80" s="4">
        <v>35</v>
      </c>
      <c r="H80" s="4">
        <v>17</v>
      </c>
      <c r="I80" s="4">
        <v>9</v>
      </c>
      <c r="J80" s="4">
        <f>+F80+H80+G80/10+5*I80/9</f>
        <v>39</v>
      </c>
      <c r="K80" s="4">
        <f t="shared" si="11"/>
        <v>40.9</v>
      </c>
      <c r="L80" s="9">
        <f>K80+(60-K80)*P$1</f>
        <v>44.72</v>
      </c>
      <c r="M80" s="4">
        <f t="shared" si="14"/>
        <v>5.7199999999999989</v>
      </c>
      <c r="N80" s="8"/>
      <c r="O80">
        <f t="shared" si="15"/>
        <v>0</v>
      </c>
    </row>
    <row r="81" spans="1:15" s="2" customFormat="1" x14ac:dyDescent="0.25">
      <c r="A81" s="4">
        <v>2</v>
      </c>
      <c r="B81" s="4">
        <v>15</v>
      </c>
      <c r="C81" s="4">
        <v>20090188</v>
      </c>
      <c r="D81" s="4"/>
      <c r="E81" s="4">
        <v>1</v>
      </c>
      <c r="F81" s="4">
        <v>18.5</v>
      </c>
      <c r="G81" s="4">
        <v>40</v>
      </c>
      <c r="H81" s="4">
        <v>24</v>
      </c>
      <c r="I81" s="4">
        <v>9</v>
      </c>
      <c r="J81" s="4">
        <f>+F81+H81+G81/10+5*I81/9</f>
        <v>51.5</v>
      </c>
      <c r="K81" s="4">
        <f t="shared" si="11"/>
        <v>53.4</v>
      </c>
      <c r="L81" s="9">
        <f>K81+(60-K81)*P$1</f>
        <v>54.72</v>
      </c>
      <c r="M81" s="4">
        <f t="shared" si="14"/>
        <v>3.2199999999999989</v>
      </c>
      <c r="N81" s="8"/>
      <c r="O81">
        <f t="shared" si="15"/>
        <v>0</v>
      </c>
    </row>
    <row r="82" spans="1:15" s="2" customFormat="1" x14ac:dyDescent="0.25">
      <c r="A82" s="4">
        <v>2</v>
      </c>
      <c r="B82" s="4">
        <v>16</v>
      </c>
      <c r="C82" s="4">
        <v>20090189</v>
      </c>
      <c r="D82" s="4"/>
      <c r="E82" s="4">
        <v>2</v>
      </c>
      <c r="F82" s="4">
        <v>6</v>
      </c>
      <c r="G82" s="4">
        <v>37</v>
      </c>
      <c r="H82" s="4">
        <v>7.5</v>
      </c>
      <c r="I82" s="4">
        <v>7</v>
      </c>
      <c r="J82" s="4">
        <f>+F82+H82+G82/10+5*I82/9</f>
        <v>21.088888888888889</v>
      </c>
      <c r="K82" s="4">
        <f t="shared" si="11"/>
        <v>22.988888888888887</v>
      </c>
      <c r="L82" s="9">
        <f>K82+(60-K82)*P$1</f>
        <v>30.391111111111108</v>
      </c>
      <c r="M82" s="4">
        <f t="shared" si="14"/>
        <v>9.3022222222222197</v>
      </c>
      <c r="N82" s="8"/>
      <c r="O82">
        <f t="shared" si="15"/>
        <v>0</v>
      </c>
    </row>
    <row r="83" spans="1:15" s="2" customFormat="1" x14ac:dyDescent="0.25">
      <c r="A83" s="4">
        <v>2</v>
      </c>
      <c r="B83" s="4">
        <v>17</v>
      </c>
      <c r="C83" s="4">
        <v>20090190</v>
      </c>
      <c r="D83" s="4"/>
      <c r="E83" s="4">
        <v>17</v>
      </c>
      <c r="F83" s="4">
        <v>3</v>
      </c>
      <c r="G83" s="4">
        <v>44</v>
      </c>
      <c r="H83" s="4"/>
      <c r="I83" s="4"/>
      <c r="J83" s="4"/>
      <c r="K83" s="4"/>
      <c r="L83" s="9"/>
      <c r="M83" s="4"/>
      <c r="N83" s="5" t="s">
        <v>10</v>
      </c>
      <c r="O83"/>
    </row>
    <row r="84" spans="1:15" s="2" customFormat="1" x14ac:dyDescent="0.25">
      <c r="A84" s="4">
        <v>2</v>
      </c>
      <c r="B84" s="4">
        <v>18</v>
      </c>
      <c r="C84" s="4">
        <v>20090203</v>
      </c>
      <c r="D84" s="4"/>
      <c r="E84" s="4">
        <v>3</v>
      </c>
      <c r="F84" s="4">
        <v>10.5</v>
      </c>
      <c r="G84" s="4">
        <v>47</v>
      </c>
      <c r="H84" s="4">
        <v>6</v>
      </c>
      <c r="I84" s="4">
        <v>9</v>
      </c>
      <c r="J84" s="4">
        <f>+F84+H84+G84/10+5*I84/9</f>
        <v>26.2</v>
      </c>
      <c r="K84" s="4">
        <f t="shared" si="11"/>
        <v>28.099999999999998</v>
      </c>
      <c r="L84" s="9">
        <f>K84+(60-K84)*P$1</f>
        <v>34.479999999999997</v>
      </c>
      <c r="M84" s="4">
        <f t="shared" si="14"/>
        <v>8.2799999999999976</v>
      </c>
      <c r="N84" s="8"/>
      <c r="O84">
        <f t="shared" si="15"/>
        <v>0</v>
      </c>
    </row>
    <row r="85" spans="1:15" s="2" customFormat="1" x14ac:dyDescent="0.25">
      <c r="A85" s="4">
        <v>2</v>
      </c>
      <c r="B85" s="4">
        <v>19</v>
      </c>
      <c r="C85" s="4">
        <v>20090204</v>
      </c>
      <c r="D85" s="4"/>
      <c r="E85" s="4">
        <v>3</v>
      </c>
      <c r="F85" s="4">
        <v>13.5</v>
      </c>
      <c r="G85" s="4">
        <v>44</v>
      </c>
      <c r="H85" s="4">
        <v>4</v>
      </c>
      <c r="I85" s="4">
        <v>7</v>
      </c>
      <c r="J85" s="4">
        <f>+F85+H85+G85/10+5*I85/9</f>
        <v>25.788888888888888</v>
      </c>
      <c r="K85" s="4">
        <f t="shared" si="11"/>
        <v>27.688888888888886</v>
      </c>
      <c r="L85" s="9">
        <f>K85+(60-K85)*P$1</f>
        <v>34.151111111111106</v>
      </c>
      <c r="M85" s="4">
        <f t="shared" si="14"/>
        <v>8.3622222222222184</v>
      </c>
      <c r="N85" s="8"/>
      <c r="O85">
        <f t="shared" si="15"/>
        <v>0</v>
      </c>
    </row>
    <row r="86" spans="1:15" s="2" customFormat="1" x14ac:dyDescent="0.25">
      <c r="A86" s="4">
        <v>2</v>
      </c>
      <c r="B86" s="4">
        <v>20</v>
      </c>
      <c r="C86" s="4">
        <v>20090207</v>
      </c>
      <c r="D86" s="4"/>
      <c r="E86" s="4">
        <v>2</v>
      </c>
      <c r="F86" s="4">
        <v>15</v>
      </c>
      <c r="G86" s="4">
        <v>45</v>
      </c>
      <c r="H86" s="4">
        <v>8</v>
      </c>
      <c r="I86" s="4">
        <v>6</v>
      </c>
      <c r="J86" s="4">
        <f>+F86+H86+G86/10+5*I86/9</f>
        <v>30.833333333333332</v>
      </c>
      <c r="K86" s="4">
        <f t="shared" si="11"/>
        <v>32.733333333333334</v>
      </c>
      <c r="L86" s="9">
        <f>K86+(60-K86)*P$1</f>
        <v>38.186666666666667</v>
      </c>
      <c r="M86" s="4">
        <f t="shared" si="14"/>
        <v>7.3533333333333353</v>
      </c>
      <c r="N86" s="8"/>
      <c r="O86">
        <f t="shared" si="15"/>
        <v>0</v>
      </c>
    </row>
    <row r="87" spans="1:15" s="2" customFormat="1" x14ac:dyDescent="0.25">
      <c r="A87" s="4">
        <v>2</v>
      </c>
      <c r="B87" s="4">
        <v>21</v>
      </c>
      <c r="C87" s="4">
        <v>20090218</v>
      </c>
      <c r="D87" s="4"/>
      <c r="E87" s="4">
        <v>10</v>
      </c>
      <c r="F87" s="4">
        <v>2</v>
      </c>
      <c r="G87" s="4">
        <v>30</v>
      </c>
      <c r="H87" s="4"/>
      <c r="I87" s="4"/>
      <c r="J87" s="4">
        <f>+F87+H87+G87/10+5*I87/9</f>
        <v>5</v>
      </c>
      <c r="K87" s="4">
        <f t="shared" si="11"/>
        <v>6.9</v>
      </c>
      <c r="L87" s="9">
        <f>K87+(60-K87)*P$1</f>
        <v>17.520000000000003</v>
      </c>
      <c r="M87" s="4">
        <f t="shared" si="14"/>
        <v>12.520000000000003</v>
      </c>
      <c r="N87" s="8"/>
      <c r="O87">
        <f t="shared" si="15"/>
        <v>1</v>
      </c>
    </row>
    <row r="88" spans="1:15" s="2" customFormat="1" x14ac:dyDescent="0.25">
      <c r="A88" s="4">
        <v>2</v>
      </c>
      <c r="B88" s="4">
        <v>22</v>
      </c>
      <c r="C88" s="4">
        <v>20090249</v>
      </c>
      <c r="D88" s="4"/>
      <c r="E88" s="4">
        <v>12</v>
      </c>
      <c r="F88" s="4">
        <v>8.5</v>
      </c>
      <c r="G88" s="4">
        <v>39</v>
      </c>
      <c r="H88" s="4"/>
      <c r="I88" s="4"/>
      <c r="J88" s="4"/>
      <c r="K88" s="4"/>
      <c r="L88" s="9"/>
      <c r="M88" s="4"/>
      <c r="N88" s="5" t="s">
        <v>10</v>
      </c>
      <c r="O88"/>
    </row>
    <row r="89" spans="1:15" s="2" customFormat="1" x14ac:dyDescent="0.25">
      <c r="A89" s="4">
        <v>2</v>
      </c>
      <c r="B89" s="4">
        <v>23</v>
      </c>
      <c r="C89" s="4">
        <v>20090274</v>
      </c>
      <c r="D89" s="4"/>
      <c r="E89" s="4">
        <v>4</v>
      </c>
      <c r="F89" s="4">
        <v>9</v>
      </c>
      <c r="G89" s="4">
        <v>18</v>
      </c>
      <c r="H89" s="4">
        <v>7</v>
      </c>
      <c r="I89" s="4">
        <v>6</v>
      </c>
      <c r="J89" s="4">
        <f>+F89+H89+G89/10+5*I89/9</f>
        <v>21.133333333333333</v>
      </c>
      <c r="K89" s="4">
        <f t="shared" si="11"/>
        <v>23.033333333333331</v>
      </c>
      <c r="L89" s="9">
        <f>K89+(60-K89)*P$1</f>
        <v>30.426666666666666</v>
      </c>
      <c r="M89" s="4">
        <f t="shared" si="14"/>
        <v>9.293333333333333</v>
      </c>
      <c r="N89" s="8"/>
      <c r="O89">
        <f t="shared" si="15"/>
        <v>0</v>
      </c>
    </row>
    <row r="90" spans="1:15" s="2" customFormat="1" x14ac:dyDescent="0.25">
      <c r="A90" s="4">
        <v>2</v>
      </c>
      <c r="B90" s="4">
        <v>24</v>
      </c>
      <c r="C90" s="4">
        <v>20090293</v>
      </c>
      <c r="D90" s="4"/>
      <c r="E90" s="4">
        <v>1</v>
      </c>
      <c r="F90" s="4">
        <v>8</v>
      </c>
      <c r="G90" s="4">
        <v>48</v>
      </c>
      <c r="H90" s="4">
        <v>12.5</v>
      </c>
      <c r="I90" s="4">
        <v>9</v>
      </c>
      <c r="J90" s="4">
        <f>+F90+H90+G90/10+5*I90/9</f>
        <v>30.3</v>
      </c>
      <c r="K90" s="4">
        <f t="shared" si="11"/>
        <v>32.200000000000003</v>
      </c>
      <c r="L90" s="9">
        <f>K90+(60-K90)*P$1</f>
        <v>37.760000000000005</v>
      </c>
      <c r="M90" s="4">
        <f t="shared" si="14"/>
        <v>7.4600000000000044</v>
      </c>
      <c r="N90" s="8"/>
      <c r="O90">
        <f t="shared" si="15"/>
        <v>0</v>
      </c>
    </row>
    <row r="91" spans="1:15" s="2" customFormat="1" x14ac:dyDescent="0.25">
      <c r="A91" s="4">
        <v>2</v>
      </c>
      <c r="B91" s="4">
        <v>25</v>
      </c>
      <c r="C91" s="4">
        <v>20090320</v>
      </c>
      <c r="D91" s="4"/>
      <c r="E91" s="4">
        <v>9</v>
      </c>
      <c r="F91" s="4">
        <v>2</v>
      </c>
      <c r="G91" s="4">
        <v>7</v>
      </c>
      <c r="H91" s="4">
        <v>3.5</v>
      </c>
      <c r="I91" s="4"/>
      <c r="J91" s="4">
        <f>+F91+H91+G91/10+5*I91/9</f>
        <v>6.2</v>
      </c>
      <c r="K91" s="4">
        <f t="shared" si="11"/>
        <v>8.1</v>
      </c>
      <c r="L91" s="9">
        <f>K91+(60-K91)*P$1</f>
        <v>18.48</v>
      </c>
      <c r="M91" s="4">
        <f t="shared" si="14"/>
        <v>12.280000000000001</v>
      </c>
      <c r="N91" s="8"/>
      <c r="O91">
        <f t="shared" si="15"/>
        <v>1</v>
      </c>
    </row>
    <row r="92" spans="1:15" s="2" customFormat="1" x14ac:dyDescent="0.25">
      <c r="A92" s="4"/>
      <c r="B92" s="4"/>
      <c r="C92" s="4"/>
      <c r="D92" s="4" t="s">
        <v>5</v>
      </c>
      <c r="E92" s="6"/>
      <c r="F92" s="7">
        <f t="shared" ref="F92:M92" si="16">AVERAGE(F2:F91)</f>
        <v>10.011494252873563</v>
      </c>
      <c r="G92" s="7">
        <f t="shared" si="16"/>
        <v>36.394444444444446</v>
      </c>
      <c r="H92" s="7">
        <f t="shared" si="16"/>
        <v>9.6187500000000004</v>
      </c>
      <c r="I92" s="7">
        <f t="shared" si="16"/>
        <v>7.2229729729729728</v>
      </c>
      <c r="J92" s="7">
        <f t="shared" si="16"/>
        <v>27.457735583684943</v>
      </c>
      <c r="K92" s="7">
        <f t="shared" si="16"/>
        <v>29.357735583684939</v>
      </c>
      <c r="L92" s="10">
        <f t="shared" si="16"/>
        <v>35.486188466947965</v>
      </c>
      <c r="M92" s="7">
        <f t="shared" si="16"/>
        <v>8.0284528832630091</v>
      </c>
      <c r="N92" s="8"/>
      <c r="O92" s="2">
        <f>SUM(O2:O91)</f>
        <v>22</v>
      </c>
    </row>
    <row r="93" spans="1:15" s="2" customFormat="1" x14ac:dyDescent="0.25">
      <c r="A93" s="4"/>
      <c r="B93" s="4"/>
      <c r="C93" s="4"/>
      <c r="D93" s="4" t="s">
        <v>6</v>
      </c>
      <c r="E93" s="6"/>
      <c r="F93" s="4">
        <f t="shared" ref="F93:M93" si="17">MIN(F2:F91)</f>
        <v>0</v>
      </c>
      <c r="G93" s="4">
        <f t="shared" si="17"/>
        <v>0</v>
      </c>
      <c r="H93" s="4">
        <f t="shared" si="17"/>
        <v>0</v>
      </c>
      <c r="I93" s="4">
        <f t="shared" si="17"/>
        <v>3</v>
      </c>
      <c r="J93" s="4">
        <f t="shared" si="17"/>
        <v>3.5222222222222221</v>
      </c>
      <c r="K93" s="4">
        <f t="shared" si="17"/>
        <v>5.4222222222222225</v>
      </c>
      <c r="L93" s="9">
        <f t="shared" si="17"/>
        <v>16.337777777777781</v>
      </c>
      <c r="M93" s="4">
        <f t="shared" si="17"/>
        <v>1.8999999999999986</v>
      </c>
      <c r="N93" s="8"/>
    </row>
    <row r="94" spans="1:15" s="2" customFormat="1" x14ac:dyDescent="0.25">
      <c r="A94" s="4"/>
      <c r="B94" s="4"/>
      <c r="C94" s="4"/>
      <c r="D94" s="4" t="s">
        <v>7</v>
      </c>
      <c r="E94" s="6"/>
      <c r="F94" s="4">
        <f t="shared" ref="F94:M94" si="18">MAX(F2:F91)</f>
        <v>24</v>
      </c>
      <c r="G94" s="4">
        <f t="shared" si="18"/>
        <v>50</v>
      </c>
      <c r="H94" s="4">
        <f t="shared" si="18"/>
        <v>25</v>
      </c>
      <c r="I94" s="4">
        <f t="shared" si="18"/>
        <v>9</v>
      </c>
      <c r="J94" s="4">
        <f t="shared" si="18"/>
        <v>58.1</v>
      </c>
      <c r="K94" s="4">
        <f t="shared" si="18"/>
        <v>60</v>
      </c>
      <c r="L94" s="9">
        <f t="shared" si="18"/>
        <v>60</v>
      </c>
      <c r="M94" s="4">
        <f t="shared" si="18"/>
        <v>12.815555555555559</v>
      </c>
      <c r="N94" s="8"/>
    </row>
  </sheetData>
  <sortState ref="A2:E95">
    <sortCondition ref="A2:A95"/>
    <sortCondition ref="C2:C9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Gheith Abandah</dc:creator>
  <cp:lastModifiedBy>Dr. Gheith Abandah</cp:lastModifiedBy>
  <cp:lastPrinted>2010-12-26T19:14:02Z</cp:lastPrinted>
  <dcterms:created xsi:type="dcterms:W3CDTF">2010-11-21T14:24:24Z</dcterms:created>
  <dcterms:modified xsi:type="dcterms:W3CDTF">2011-01-16T10:14:30Z</dcterms:modified>
</cp:coreProperties>
</file>